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3"/>
  </bookViews>
  <sheets>
    <sheet name="##BASEINFO" sheetId="1" state="hidden" r:id="rId2"/>
    <sheet name="FM" sheetId="2" r:id="rId3"/>
    <sheet name="GHML001" sheetId="3" r:id="rId4"/>
    <sheet name="GHJS010" sheetId="4" r:id="rId5"/>
    <sheet name="GHJS011" sheetId="5" r:id="rId6"/>
    <sheet name="GHJS012" sheetId="6" r:id="rId7"/>
    <sheet name="GHFZ020" sheetId="7" r:id="rId8"/>
    <sheet name="GHZC030" sheetId="8" r:id="rId9"/>
    <sheet name="GHFB040" sheetId="9" r:id="rId10"/>
  </sheets>
  <definedNames>
    <definedName name="_xlnm.Print_Titles" localSheetId="4">GHJS011!$A:$A,GHJS011!$1:$3</definedName>
    <definedName name="_xlnm.Print_Titles" localSheetId="5">GHJS012!$A:$A,GHJS012!$1:$3</definedName>
    <definedName name="_xlnm.Print_Titles" localSheetId="6">GHFZ020!$A:$A,GHFZ020!$1:$3</definedName>
    <definedName name="_xlnm.Print_Titles" localSheetId="7">GHZC030!$A:$A,GHZC030!$1:$3</definedName>
    <definedName name="_xlnm.Print_Titles" localSheetId="8">GHFB040!$A:$A,GHFB040!$1:$3</definedName>
  </definedNames>
  <calcPr calcId="0" iterate="0" iterateCount="100" iterateDelta="0.001"/>
</workbook>
</file>

<file path=xl/comments1.xml><?xml version="1.0" encoding="utf-8"?>
<comments xmlns="http://schemas.openxmlformats.org/spreadsheetml/2006/main">
  <authors>
    <author>Author</author>
  </authors>
  <commentList>
    <comment ref="D7" authorId="0">
      <text>
        <r>
          <rPr>
            <sz val="9"/>
            <color indexed="81"/>
            <rFont val="宋体"/>
            <family val="2"/>
          </rPr>
          <t>财政资金发放工资人数</t>
        </r>
      </text>
    </comment>
    <comment ref="E7" authorId="0">
      <text>
        <r>
          <rPr>
            <sz val="9"/>
            <color indexed="81"/>
            <rFont val="宋体"/>
            <family val="2"/>
          </rPr>
          <t>行政单位资金发放工资人数</t>
        </r>
      </text>
    </comment>
    <comment ref="F7" authorId="0">
      <text>
        <r>
          <rPr>
            <sz val="9"/>
            <color indexed="81"/>
            <rFont val="宋体"/>
            <family val="2"/>
          </rPr>
          <t>工费经费发放工资人数</t>
        </r>
      </text>
    </comment>
    <comment ref="A8" authorId="0">
      <text>
        <r>
          <rPr>
            <sz val="9"/>
            <color indexed="81"/>
            <rFont val="宋体"/>
            <family val="2"/>
          </rPr>
          <t xml:space="preserve">指工会工作人员的人数
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<sst xmlns="http://schemas.openxmlformats.org/spreadsheetml/2006/main" count="552" uniqueCount="339">
  <si>
    <t>005</t>
  </si>
  <si>
    <t>FM</t>
  </si>
  <si>
    <t>封面</t>
  </si>
  <si>
    <t>期间名称</t>
  </si>
  <si>
    <t>2024年</t>
  </si>
  <si>
    <t>010</t>
  </si>
  <si>
    <t>GHML001</t>
  </si>
  <si>
    <t>目录</t>
  </si>
  <si>
    <t>单位体系编码</t>
  </si>
  <si>
    <t>YJS001DW</t>
  </si>
  <si>
    <t>301</t>
  </si>
  <si>
    <t>GHJS010</t>
  </si>
  <si>
    <t>收入支出决算总表</t>
  </si>
  <si>
    <t>单位编码</t>
  </si>
  <si>
    <t>50209009014093</t>
  </si>
  <si>
    <t>201</t>
  </si>
  <si>
    <t>GHJS011</t>
  </si>
  <si>
    <t>支出明细决算表</t>
  </si>
  <si>
    <t>上级单位编码</t>
  </si>
  <si>
    <t>50209009014</t>
  </si>
  <si>
    <t>202</t>
  </si>
  <si>
    <t>GHJS012</t>
  </si>
  <si>
    <t>财政拨款支出明细决算表</t>
  </si>
  <si>
    <t>单位级次</t>
  </si>
  <si>
    <t>5</t>
  </si>
  <si>
    <t>302</t>
  </si>
  <si>
    <t>GHFZ020</t>
  </si>
  <si>
    <t>工会资产负债表</t>
  </si>
  <si>
    <t>单位全称</t>
  </si>
  <si>
    <t>上海市黄浦区业余大学工会</t>
  </si>
  <si>
    <t>303</t>
  </si>
  <si>
    <t>GHZC030</t>
  </si>
  <si>
    <t>国有资产情况表</t>
  </si>
  <si>
    <t>单位简称</t>
  </si>
  <si>
    <t>900</t>
  </si>
  <si>
    <t>GHFB040</t>
  </si>
  <si>
    <t>基本情况表</t>
  </si>
  <si>
    <t>创建单位的级次</t>
  </si>
  <si>
    <t>null</t>
  </si>
  <si>
    <t>助记符 拼音首字母</t>
  </si>
  <si>
    <t/>
  </si>
  <si>
    <t>行政区划代码</t>
  </si>
  <si>
    <t xml:space="preserve">行政区划类型 </t>
  </si>
  <si>
    <t>财政区划代码</t>
  </si>
  <si>
    <t xml:space="preserve">财政区划类型 </t>
  </si>
  <si>
    <t>单位年度</t>
  </si>
  <si>
    <t>2024</t>
  </si>
  <si>
    <t>期间代码</t>
  </si>
  <si>
    <t>2024N</t>
  </si>
  <si>
    <t>舍位状态</t>
  </si>
  <si>
    <t>0</t>
  </si>
  <si>
    <t>数值单位</t>
  </si>
  <si>
    <t>万元</t>
  </si>
  <si>
    <t>2024年度工会决算报表</t>
  </si>
  <si>
    <t>单位公章</t>
  </si>
  <si>
    <t>单位名称</t>
  </si>
  <si>
    <t>：</t>
  </si>
  <si>
    <t>上海市黄浦区业余大学工会委员会</t>
  </si>
  <si>
    <t>单位负责人</t>
  </si>
  <si>
    <t>夏明建</t>
  </si>
  <si>
    <t>(签章)</t>
  </si>
  <si>
    <t>财务负责人</t>
  </si>
  <si>
    <t>填表人</t>
  </si>
  <si>
    <t>顾明敏</t>
  </si>
  <si>
    <t>电话号码</t>
  </si>
  <si>
    <t>13601620241</t>
  </si>
  <si>
    <t>单位地址</t>
  </si>
  <si>
    <t>四川南路35号</t>
  </si>
  <si>
    <t>邮政编码</t>
  </si>
  <si>
    <t>200002</t>
  </si>
  <si>
    <t>报送日期</t>
  </si>
  <si>
    <t>统一社会信用代码</t>
  </si>
  <si>
    <t>123101014250260114</t>
  </si>
  <si>
    <t>上级主管单位</t>
  </si>
  <si>
    <t>中国教育工会上海市黄浦区委员会</t>
  </si>
  <si>
    <t>组织机构代码</t>
  </si>
  <si>
    <t>单位所在地区</t>
  </si>
  <si>
    <t>上海市/上海市/黄浦区</t>
  </si>
  <si>
    <t>单位类别</t>
  </si>
  <si>
    <t>工会行政单位（工会组织）</t>
  </si>
  <si>
    <t>预算层级</t>
  </si>
  <si>
    <t>县级工会</t>
  </si>
  <si>
    <t>单位执行会计制度</t>
  </si>
  <si>
    <t>工会会计制度</t>
  </si>
  <si>
    <t>工会性质</t>
  </si>
  <si>
    <t>基层工会</t>
  </si>
  <si>
    <t>填报方式</t>
  </si>
  <si>
    <t>自行填报</t>
  </si>
  <si>
    <t>覆盖单位数量</t>
  </si>
  <si>
    <t>工会决算报表目录</t>
  </si>
  <si>
    <t>主  表</t>
  </si>
  <si>
    <t>工会主表01</t>
  </si>
  <si>
    <t>工会主表02</t>
  </si>
  <si>
    <t>工会主表03</t>
  </si>
  <si>
    <t>财政拨款支出明细决算表(仅限县级以上工会编报)</t>
  </si>
  <si>
    <t>工会主表04</t>
  </si>
  <si>
    <t>工会主表05</t>
  </si>
  <si>
    <t>国有资产情况表(仅限县级以上工会编报)</t>
  </si>
  <si>
    <t>附  表</t>
  </si>
  <si>
    <t>附表01</t>
  </si>
  <si>
    <t>单位：元</t>
  </si>
  <si>
    <t>收入</t>
  </si>
  <si>
    <t>支出</t>
  </si>
  <si>
    <t>项目</t>
  </si>
  <si>
    <t>行次</t>
  </si>
  <si>
    <t>合计</t>
  </si>
  <si>
    <t>项目(会计科目)</t>
  </si>
  <si>
    <t>财政资金</t>
  </si>
  <si>
    <t>工会资金</t>
  </si>
  <si>
    <t>项目(按支出性
质和经济分类)</t>
  </si>
  <si>
    <t>栏次</t>
  </si>
  <si>
    <t>一、会费收入</t>
  </si>
  <si>
    <t>一、职工活动支出</t>
  </si>
  <si>
    <t>一、基本支出</t>
  </si>
  <si>
    <t>二、拨缴经费收入</t>
  </si>
  <si>
    <t>二、职工活动组织支出</t>
  </si>
  <si>
    <t xml:space="preserve">      人员经费</t>
  </si>
  <si>
    <t>三、上级补助收入</t>
  </si>
  <si>
    <t>三、职工服务支出</t>
  </si>
  <si>
    <t xml:space="preserve">      公用经费</t>
  </si>
  <si>
    <t>四、政府补助收入</t>
  </si>
  <si>
    <t>四、维权支出</t>
  </si>
  <si>
    <t>二、项目支出</t>
  </si>
  <si>
    <t>五、行政补助收入</t>
  </si>
  <si>
    <t>五、业务支出</t>
  </si>
  <si>
    <t xml:space="preserve">    其中：基本建设类项目</t>
  </si>
  <si>
    <t>六、附属单位上缴收入</t>
  </si>
  <si>
    <t>六、行政支出</t>
  </si>
  <si>
    <t>—</t>
  </si>
  <si>
    <t>七、投资收益</t>
  </si>
  <si>
    <t>七、资本性支出</t>
  </si>
  <si>
    <t>八、其他收入</t>
  </si>
  <si>
    <t>八、补助下级支出</t>
  </si>
  <si>
    <t>九、动用预算稳定调节基金</t>
  </si>
  <si>
    <t>九、对附属单位的支出</t>
  </si>
  <si>
    <t>十、其他支出</t>
  </si>
  <si>
    <t>十一、安排预算稳定调节基金</t>
  </si>
  <si>
    <t>经济分类支出合计</t>
  </si>
  <si>
    <t>一、工资福利支出</t>
  </si>
  <si>
    <t>二、商品和服务支出</t>
  </si>
  <si>
    <t>三、对个人和家庭的补助</t>
  </si>
  <si>
    <t>四、债务利息及费用支出</t>
  </si>
  <si>
    <t>五、资本性支出（基本建设）</t>
  </si>
  <si>
    <t>六、资本性支出</t>
  </si>
  <si>
    <t>七、对企业补助（基本建设）</t>
  </si>
  <si>
    <t>八、对企业补助</t>
  </si>
  <si>
    <t>九、对社会保障基金补助</t>
  </si>
  <si>
    <t>本年收入合计</t>
  </si>
  <si>
    <t>本年支出合计</t>
  </si>
  <si>
    <t>年初结转和结余</t>
  </si>
  <si>
    <t>本期收支差额</t>
  </si>
  <si>
    <t>其中：结余资金</t>
  </si>
  <si>
    <t>年末结转和结余</t>
  </si>
  <si>
    <t xml:space="preserve">      结转资金</t>
  </si>
  <si>
    <t>资金结转结余调整及变动</t>
  </si>
  <si>
    <t>总计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</si>
  <si>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</si>
  <si>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</si>
  <si>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</si>
  <si>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</si>
  <si>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</si>
  <si>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</si>
  <si>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</si>
  <si>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</si>
  <si>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</si>
  <si>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</si>
  <si>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小计</t>
  </si>
  <si>
    <t>基本工资</t>
  </si>
  <si>
    <t>津贴补贴</t>
  </si>
  <si>
    <t>奖金</t>
  </si>
  <si>
    <t>伙食补助费</t>
  </si>
  <si>
    <t>绩效工资</t>
  </si>
  <si>
    <t>机关事业单位
基本养老保险缴费</t>
  </si>
  <si>
    <t>职业年金缴费</t>
  </si>
  <si>
    <t>职工基本
医疗保险缴费</t>
  </si>
  <si>
    <t>公务员医疗
补助缴费</t>
  </si>
  <si>
    <t>其他社会
保障缴费</t>
  </si>
  <si>
    <t>住房公积金</t>
  </si>
  <si>
    <t>医疗费</t>
  </si>
  <si>
    <t>其他工资
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</si>
  <si>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</si>
  <si>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</si>
  <si>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</si>
  <si>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</si>
  <si>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</si>
  <si>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</si>
  <si>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</si>
  <si>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</si>
  <si>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</si>
  <si>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</si>
  <si>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
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</si>
  <si>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</si>
  <si>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</si>
  <si>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</si>
  <si>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</si>
  <si>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</si>
  <si>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</si>
  <si>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</si>
  <si>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</si>
  <si>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</si>
  <si>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</si>
  <si>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</si>
  <si>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</si>
  <si>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
运行维护费</t>
  </si>
  <si>
    <t>其他交通费用</t>
  </si>
  <si>
    <t>税金及附加费用</t>
  </si>
  <si>
    <t>其他商品和
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</si>
  <si>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</si>
  <si>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</si>
  <si>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</si>
  <si>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</si>
  <si>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</si>
  <si>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</si>
  <si>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</si>
  <si>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</si>
  <si>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</si>
  <si>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
生产补贴</t>
  </si>
  <si>
    <t>代缴社会
保险费</t>
  </si>
  <si>
    <t>其他对个人和
家庭的补助</t>
  </si>
  <si>
    <t>国内债务付息</t>
  </si>
  <si>
    <t>国外债务付息</t>
  </si>
  <si>
    <t>国内债务
发行费用</t>
  </si>
  <si>
    <t>国外债务
发行费用</t>
  </si>
  <si>
    <t>房屋建筑物购建</t>
  </si>
  <si>
    <t>办公设备购置</t>
  </si>
  <si>
    <t>专用设备购置</t>
  </si>
  <si>
    <t>基础设施建设</t>
  </si>
  <si>
    <t>大型修缮</t>
  </si>
  <si>
    <t>信息网络及
软件购置更新</t>
  </si>
  <si>
    <t>物资储备</t>
  </si>
  <si>
    <t>公务用车购置</t>
  </si>
  <si>
    <t>其他交通
工具购置</t>
  </si>
  <si>
    <t>文物和
陈列品购置</t>
  </si>
  <si>
    <t>无形资产购置</t>
  </si>
  <si>
    <t>其他基本
建设支出</t>
  </si>
  <si>
    <t>土地补偿</t>
  </si>
  <si>
    <t>安置补助</t>
  </si>
  <si>
    <t>地上附着物和
青苗补偿</t>
  </si>
  <si>
    <t>拆迁补偿</t>
  </si>
  <si>
    <t>其他资本性支出</t>
  </si>
  <si>
    <t>资本金注入</t>
  </si>
  <si>
    <t>其他对企业补助</t>
  </si>
  <si>
    <t>政府投资
基金股权投资</t>
  </si>
  <si>
    <t>费用补贴</t>
  </si>
  <si>
    <t>利息补贴</t>
  </si>
  <si>
    <t>对社会保险
基金补助</t>
  </si>
  <si>
    <t>补充全国
社会保障基金</t>
  </si>
  <si>
    <t>赠与</t>
  </si>
  <si>
    <t>国家赔偿
费用支出</t>
  </si>
  <si>
    <t>对民间非营利
组织和群众性
自治组织补贴</t>
  </si>
  <si>
    <t>支出功能分类科目</t>
  </si>
  <si>
    <t>科目名称</t>
  </si>
  <si>
    <t>本年财政资金
支出支出合计</t>
  </si>
  <si>
    <t>职工活动支出</t>
  </si>
  <si>
    <t>职工活动
组织支出</t>
  </si>
  <si>
    <t>职工服务支出</t>
  </si>
  <si>
    <t>维权支出</t>
  </si>
  <si>
    <t>业务支出</t>
  </si>
  <si>
    <t>行政支出</t>
  </si>
  <si>
    <t>补助下级支出</t>
  </si>
  <si>
    <t>对附属单位
的支出</t>
  </si>
  <si>
    <t>资 产</t>
  </si>
  <si>
    <t>序号</t>
  </si>
  <si>
    <t>年初余额</t>
  </si>
  <si>
    <t>期末余额</t>
  </si>
  <si>
    <t>负债和净资产</t>
  </si>
  <si>
    <t>一、资产</t>
  </si>
  <si>
    <t>────</t>
  </si>
  <si>
    <t>二、负 债</t>
  </si>
  <si>
    <t>流动资产：</t>
  </si>
  <si>
    <t>应付职工薪酬</t>
  </si>
  <si>
    <t xml:space="preserve">  货币资金</t>
  </si>
  <si>
    <t>应付上级经费</t>
  </si>
  <si>
    <t xml:space="preserve">  零余额账户用款额度</t>
  </si>
  <si>
    <t>应付下级经费</t>
  </si>
  <si>
    <t xml:space="preserve">  财政应返还额度</t>
  </si>
  <si>
    <t>其他应付款</t>
  </si>
  <si>
    <t xml:space="preserve">  应收上级经费</t>
  </si>
  <si>
    <t>代管经费</t>
  </si>
  <si>
    <t xml:space="preserve">  应收下级经费</t>
  </si>
  <si>
    <t>负债合计</t>
  </si>
  <si>
    <t xml:space="preserve">  其他应收款</t>
  </si>
  <si>
    <t xml:space="preserve">  库存物品</t>
  </si>
  <si>
    <t>三、净资产类</t>
  </si>
  <si>
    <t>流动资产合计</t>
  </si>
  <si>
    <t>资产基金</t>
  </si>
  <si>
    <t>投资</t>
  </si>
  <si>
    <t>专用基金</t>
  </si>
  <si>
    <t>在建工程</t>
  </si>
  <si>
    <t>工会资金结转</t>
  </si>
  <si>
    <t>固定资产原值</t>
  </si>
  <si>
    <t>工会资金结余</t>
  </si>
  <si>
    <t xml:space="preserve">  减：累计折旧</t>
  </si>
  <si>
    <t>财政拨款结转</t>
  </si>
  <si>
    <t xml:space="preserve">  固定资产净值</t>
  </si>
  <si>
    <t>财政拨款结余</t>
  </si>
  <si>
    <t>无形资产原值</t>
  </si>
  <si>
    <t>预算稳定调节基金</t>
  </si>
  <si>
    <t xml:space="preserve">  减：累计摊销</t>
  </si>
  <si>
    <t xml:space="preserve">  无形资产净值</t>
  </si>
  <si>
    <t>净资产合计</t>
  </si>
  <si>
    <t>长期待摊费用</t>
  </si>
  <si>
    <t xml:space="preserve">待处理财产损益 </t>
  </si>
  <si>
    <t>资产合计</t>
  </si>
  <si>
    <t>负债与净资产总计</t>
  </si>
  <si>
    <t>项 目</t>
  </si>
  <si>
    <t>年末余额</t>
  </si>
  <si>
    <t>货币资金</t>
  </si>
  <si>
    <t>财政应返还额度</t>
  </si>
  <si>
    <t>库存物品</t>
  </si>
  <si>
    <t>非流动资产：</t>
  </si>
  <si>
    <t>减：累计折旧</t>
  </si>
  <si>
    <t>固定资产净值</t>
  </si>
  <si>
    <t>减：累计摊销</t>
  </si>
  <si>
    <t>无形资产净值</t>
  </si>
  <si>
    <t>非流动资产合计</t>
  </si>
  <si>
    <t>资产总计</t>
  </si>
  <si>
    <t>注：本表只涉及有国有资产的工会单位填写</t>
  </si>
  <si>
    <t>单位：人、平方米</t>
  </si>
  <si>
    <t>人员信息</t>
  </si>
  <si>
    <t>指标值</t>
  </si>
  <si>
    <t>财政负担</t>
  </si>
  <si>
    <t>行政负担(基层)</t>
  </si>
  <si>
    <t>工会经费负担</t>
  </si>
  <si>
    <t>单位编制人数(人)</t>
  </si>
  <si>
    <t>年末实有人数(人)</t>
  </si>
  <si>
    <t>(一)正式人员</t>
  </si>
  <si>
    <t>(二)聘用人员</t>
  </si>
  <si>
    <t>(三)其他</t>
  </si>
  <si>
    <t>财会人员人数(人)</t>
  </si>
  <si>
    <t>(一)专职人员数</t>
  </si>
  <si>
    <t>(二)兼职人员数</t>
  </si>
  <si>
    <t>离退休人员(人)</t>
  </si>
  <si>
    <t>(一)离休人员</t>
  </si>
  <si>
    <t>(二)退休人员</t>
  </si>
  <si>
    <t>单位面积情况</t>
  </si>
  <si>
    <t>房屋建筑面积(平方米)</t>
  </si>
  <si>
    <t>其中：有工会产权的自有面积</t>
  </si>
  <si>
    <t>土地占地面积(平方米)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</si>
</sst>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#,##0.00_ "/>
    <numFmt numFmtId="172" formatCode="* #,##0.00;* \-#,##0.00;* &quot;-&quot;??;@"/>
    <numFmt numFmtId="173" formatCode="&quot;￥&quot;* _-#,##0.00;&quot;￥&quot;* \-#,##0.00;&quot;￥&quot;* _-&quot;-&quot;??;@"/>
    <numFmt numFmtId="174" formatCode="* #,##0;* \-#,##0;* &quot;-&quot;;@"/>
    <numFmt numFmtId="175" formatCode="&quot;￥&quot;* _-#,##0;&quot;￥&quot;* \-#,##0;&quot;￥&quot;* _-&quot;-&quot;;@"/>
  </numFmts>
  <fonts count="38">
    <font>
      <sz val="11"/>
      <color rgb="FF000000"/>
      <name val="Calibri"/>
      <scheme val="minor"/>
    </font>
    <font>
      <sz val="11"/>
      <color rgb="FF000000"/>
      <name val="Calibri"/>
    </font>
    <font>
      <u/>
      <sz val="11"/>
      <color rgb="FF0000FF"/>
      <name val="Calibri"/>
      <scheme val="minor"/>
    </font>
    <font>
      <u/>
      <sz val="11"/>
      <color rgb="FF800080"/>
      <name val="Calibri"/>
      <scheme val="minor"/>
    </font>
    <font>
      <sz val="11"/>
      <color rgb="FFFF0000"/>
      <name val="Calibri"/>
      <scheme val="minor"/>
    </font>
    <font>
      <b/>
      <sz val="18"/>
      <color theme="3"/>
      <name val="Cambria"/>
      <scheme val="major"/>
    </font>
    <font>
      <i/>
      <sz val="11"/>
      <color rgb="FF7F7F7F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b/>
      <sz val="11"/>
      <color rgb="FF3F3F3F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rgb="FFFA7D00"/>
      <name val="Calibri"/>
      <scheme val="minor"/>
    </font>
    <font>
      <b/>
      <sz val="11"/>
      <color theme="1"/>
      <name val="Calibri"/>
      <scheme val="minor"/>
    </font>
    <font>
      <sz val="11"/>
      <color rgb="FF006100"/>
      <name val="Calibri"/>
      <scheme val="minor"/>
    </font>
    <font>
      <sz val="11"/>
      <color rgb="FF9C0006"/>
      <name val="Calibri"/>
      <scheme val="minor"/>
    </font>
    <font>
      <sz val="11"/>
      <color rgb="FF9C6500"/>
      <name val="Calibri"/>
      <scheme val="minor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sz val="12"/>
      <color rgb="FF000000"/>
      <name val="宋体"/>
    </font>
    <font>
      <sz val="12"/>
      <color auto="1"/>
      <name val="宋体"/>
    </font>
    <font>
      <b/>
      <sz val="18"/>
      <color auto="1"/>
      <name val="宋体"/>
    </font>
    <font>
      <sz val="10"/>
      <color auto="1"/>
      <name val="宋体"/>
    </font>
    <font>
      <b/>
      <sz val="10"/>
      <color auto="1"/>
      <name val="宋体"/>
    </font>
    <font>
      <sz val="18"/>
      <color rgb="FF000000"/>
      <name val="宋体"/>
    </font>
    <font>
      <b/>
      <sz val="26"/>
      <color auto="1"/>
      <name val="黑体"/>
    </font>
    <font>
      <sz val="18"/>
      <color auto="1"/>
      <name val="黑体"/>
    </font>
    <font>
      <sz val="10"/>
      <color auto="1"/>
      <name val="黑体"/>
    </font>
    <font>
      <sz val="12"/>
      <color auto="1"/>
      <name val="黑体"/>
    </font>
    <font>
      <sz val="12"/>
      <color rgb="FF000000"/>
      <name val="黑体"/>
    </font>
    <font>
      <sz val="18"/>
      <color rgb="FF000000"/>
      <name val="黑体"/>
    </font>
    <font>
      <sz val="10"/>
      <color rgb="FF000000"/>
      <name val="宋体"/>
    </font>
    <font>
      <b/>
      <sz val="36"/>
      <color rgb="FF000000"/>
      <name val="黑体"/>
    </font>
    <font>
      <sz val="10"/>
      <color rgb="FF000000"/>
      <name val="黑体"/>
    </font>
    <font>
      <sz val="9"/>
      <color rgb="FF000000"/>
      <name val="黑体"/>
    </font>
    <font>
      <sz val="11"/>
      <color rgb="FF000000"/>
      <name val="黑体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8"/>
      </patternFill>
    </fill>
    <fill>
      <patternFill patternType="solid">
        <fgColor theme="4" tint="0.6"/>
      </patternFill>
    </fill>
    <fill>
      <patternFill patternType="solid">
        <fgColor theme="4" tint="0.4"/>
      </patternFill>
    </fill>
    <fill>
      <patternFill patternType="solid">
        <fgColor theme="5"/>
      </patternFill>
    </fill>
    <fill>
      <patternFill patternType="solid">
        <fgColor theme="5" tint="0.8"/>
      </patternFill>
    </fill>
    <fill>
      <patternFill patternType="solid">
        <fgColor theme="5" tint="0.6"/>
      </patternFill>
    </fill>
    <fill>
      <patternFill patternType="solid">
        <fgColor theme="5" tint="0.4"/>
      </patternFill>
    </fill>
    <fill>
      <patternFill patternType="solid">
        <fgColor theme="6"/>
      </patternFill>
    </fill>
    <fill>
      <patternFill patternType="solid">
        <fgColor theme="6" tint="0.8"/>
      </patternFill>
    </fill>
    <fill>
      <patternFill patternType="solid">
        <fgColor theme="6" tint="0.6"/>
      </patternFill>
    </fill>
    <fill>
      <patternFill patternType="solid">
        <fgColor theme="6" tint="0.4"/>
      </patternFill>
    </fill>
    <fill>
      <patternFill patternType="solid">
        <fgColor theme="7"/>
      </patternFill>
    </fill>
    <fill>
      <patternFill patternType="solid">
        <fgColor theme="7" tint="0.8"/>
      </patternFill>
    </fill>
    <fill>
      <patternFill patternType="solid">
        <fgColor theme="7" tint="0.6"/>
      </patternFill>
    </fill>
    <fill>
      <patternFill patternType="solid">
        <fgColor theme="7" tint="0.4"/>
      </patternFill>
    </fill>
    <fill>
      <patternFill patternType="solid">
        <fgColor theme="8"/>
      </patternFill>
    </fill>
    <fill>
      <patternFill patternType="solid">
        <fgColor theme="8" tint="0.8"/>
      </patternFill>
    </fill>
    <fill>
      <patternFill patternType="solid">
        <fgColor theme="8" tint="0.6"/>
      </patternFill>
    </fill>
    <fill>
      <patternFill patternType="solid">
        <fgColor theme="8" tint="0.4"/>
      </patternFill>
    </fill>
    <fill>
      <patternFill patternType="solid">
        <fgColor theme="9"/>
      </patternFill>
    </fill>
    <fill>
      <patternFill patternType="solid">
        <fgColor theme="9" tint="0.8"/>
      </patternFill>
    </fill>
    <fill>
      <patternFill patternType="solid">
        <fgColor theme="9" tint="0.6"/>
      </patternFill>
    </fill>
    <fill>
      <patternFill patternType="solid">
        <fgColor theme="9" tint="0.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99CCFF"/>
      </patternFill>
    </fill>
  </fills>
  <borders count="24"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 style="thin">
        <color rgb="FF000000"/>
      </bottom>
    </border>
  </borders>
  <cellStyleXfs count="49">
    <xf numFmtId="0" fontId="0" fillId="0" borderId="0">
      <alignment vertical="top"/>
    </xf>
    <xf numFmtId="172" fontId="1" fillId="0" borderId="0">
      <alignment vertical="top"/>
    </xf>
    <xf numFmtId="173" fontId="1" fillId="0" borderId="0">
      <alignment vertical="top"/>
    </xf>
    <xf numFmtId="9" fontId="1" fillId="0" borderId="0">
      <alignment vertical="top"/>
    </xf>
    <xf numFmtId="174" fontId="1" fillId="0" borderId="0">
      <alignment vertical="top"/>
    </xf>
    <xf numFmtId="175" fontId="1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1" fillId="2" borderId="1">
      <alignment vertical="top"/>
    </xf>
    <xf numFmtId="0" fontId="4" fillId="0" borderId="0">
      <alignment vertical="top"/>
    </xf>
    <xf numFmtId="0" fontId="5" fillId="0" borderId="0">
      <alignment vertical="top"/>
    </xf>
    <xf numFmtId="0" fontId="6" fillId="0" borderId="0">
      <alignment vertical="top"/>
    </xf>
    <xf numFmtId="0" fontId="7" fillId="0" borderId="2">
      <alignment vertical="top"/>
    </xf>
    <xf numFmtId="0" fontId="8" fillId="0" borderId="3">
      <alignment vertical="top"/>
    </xf>
    <xf numFmtId="0" fontId="9" fillId="0" borderId="4">
      <alignment vertical="top"/>
    </xf>
    <xf numFmtId="0" fontId="9" fillId="0" borderId="0">
      <alignment vertical="top"/>
    </xf>
    <xf numFmtId="0" fontId="10" fillId="3" borderId="5">
      <alignment vertical="top"/>
    </xf>
    <xf numFmtId="0" fontId="11" fillId="4" borderId="6">
      <alignment vertical="top"/>
    </xf>
    <xf numFmtId="0" fontId="12" fillId="4" borderId="5">
      <alignment vertical="top"/>
    </xf>
    <xf numFmtId="0" fontId="13" fillId="5" borderId="7">
      <alignment vertical="top"/>
    </xf>
    <xf numFmtId="0" fontId="14" fillId="0" borderId="8">
      <alignment vertical="top"/>
    </xf>
    <xf numFmtId="0" fontId="15" fillId="0" borderId="9">
      <alignment vertical="top"/>
    </xf>
    <xf numFmtId="0" fontId="16" fillId="6" borderId="0">
      <alignment vertical="top"/>
    </xf>
    <xf numFmtId="0" fontId="17" fillId="7" borderId="0">
      <alignment vertical="top"/>
    </xf>
    <xf numFmtId="0" fontId="18" fillId="8" borderId="0">
      <alignment vertical="top"/>
    </xf>
    <xf numFmtId="0" fontId="19" fillId="9" borderId="0">
      <alignment vertical="top"/>
    </xf>
    <xf numFmtId="0" fontId="20" fillId="10" borderId="0">
      <alignment vertical="top"/>
    </xf>
    <xf numFmtId="0" fontId="20" fillId="11" borderId="0">
      <alignment vertical="top"/>
    </xf>
    <xf numFmtId="0" fontId="19" fillId="12" borderId="0">
      <alignment vertical="top"/>
    </xf>
    <xf numFmtId="0" fontId="19" fillId="13" borderId="0">
      <alignment vertical="top"/>
    </xf>
    <xf numFmtId="0" fontId="20" fillId="14" borderId="0">
      <alignment vertical="top"/>
    </xf>
    <xf numFmtId="0" fontId="20" fillId="15" borderId="0">
      <alignment vertical="top"/>
    </xf>
    <xf numFmtId="0" fontId="19" fillId="16" borderId="0">
      <alignment vertical="top"/>
    </xf>
    <xf numFmtId="0" fontId="19" fillId="17" borderId="0">
      <alignment vertical="top"/>
    </xf>
    <xf numFmtId="0" fontId="20" fillId="18" borderId="0">
      <alignment vertical="top"/>
    </xf>
    <xf numFmtId="0" fontId="20" fillId="19" borderId="0">
      <alignment vertical="top"/>
    </xf>
    <xf numFmtId="0" fontId="19" fillId="20" borderId="0">
      <alignment vertical="top"/>
    </xf>
    <xf numFmtId="0" fontId="19" fillId="21" borderId="0">
      <alignment vertical="top"/>
    </xf>
    <xf numFmtId="0" fontId="20" fillId="22" borderId="0">
      <alignment vertical="top"/>
    </xf>
    <xf numFmtId="0" fontId="20" fillId="23" borderId="0">
      <alignment vertical="top"/>
    </xf>
    <xf numFmtId="0" fontId="19" fillId="24" borderId="0">
      <alignment vertical="top"/>
    </xf>
    <xf numFmtId="0" fontId="19" fillId="25" borderId="0">
      <alignment vertical="top"/>
    </xf>
    <xf numFmtId="0" fontId="20" fillId="26" borderId="0">
      <alignment vertical="top"/>
    </xf>
    <xf numFmtId="0" fontId="20" fillId="27" borderId="0">
      <alignment vertical="top"/>
    </xf>
    <xf numFmtId="0" fontId="19" fillId="28" borderId="0">
      <alignment vertical="top"/>
    </xf>
    <xf numFmtId="0" fontId="19" fillId="29" borderId="0">
      <alignment vertical="top"/>
    </xf>
    <xf numFmtId="0" fontId="20" fillId="30" borderId="0">
      <alignment vertical="top"/>
    </xf>
    <xf numFmtId="0" fontId="20" fillId="31" borderId="0">
      <alignment vertical="top"/>
    </xf>
    <xf numFmtId="0" fontId="19" fillId="32" borderId="0">
      <alignment vertical="top"/>
    </xf>
  </cellStyleXfs>
  <cellXfs count="148">
    <xf numFmtId="0" fontId="0" fillId="0" borderId="0" xfId="0" applyFont="1">
      <alignment vertical="top"/>
    </xf>
    <xf numFmtId="172" fontId="1" fillId="0" borderId="0" xfId="1" applyFont="1" applyNumberFormat="1">
      <alignment vertical="top"/>
    </xf>
    <xf numFmtId="173" fontId="1" fillId="0" borderId="0" xfId="2" applyFont="1" applyNumberFormat="1">
      <alignment vertical="top"/>
    </xf>
    <xf numFmtId="9" fontId="1" fillId="0" borderId="0" xfId="3" applyFont="1" applyNumberFormat="1">
      <alignment vertical="top"/>
    </xf>
    <xf numFmtId="174" fontId="1" fillId="0" borderId="0" xfId="4" applyFont="1" applyNumberFormat="1">
      <alignment vertical="top"/>
    </xf>
    <xf numFmtId="175" fontId="1" fillId="0" borderId="0" xfId="5" applyFont="1" applyNumberFormat="1">
      <alignment vertical="top"/>
    </xf>
    <xf numFmtId="0" fontId="2" fillId="0" borderId="0" xfId="6" applyFont="1">
      <alignment vertical="top"/>
    </xf>
    <xf numFmtId="0" fontId="3" fillId="0" borderId="0" xfId="7" applyFont="1">
      <alignment vertical="top"/>
    </xf>
    <xf numFmtId="0" fontId="1" fillId="2" borderId="1" xfId="8" applyFont="1" applyFill="1" applyBorder="1">
      <alignment vertical="top"/>
    </xf>
    <xf numFmtId="0" fontId="4" fillId="0" borderId="0" xfId="9" applyFont="1">
      <alignment vertical="top"/>
    </xf>
    <xf numFmtId="0" fontId="5" fillId="0" borderId="0" xfId="10" applyFont="1">
      <alignment vertical="top"/>
    </xf>
    <xf numFmtId="0" fontId="6" fillId="0" borderId="0" xfId="11" applyFont="1">
      <alignment vertical="top"/>
    </xf>
    <xf numFmtId="0" fontId="7" fillId="0" borderId="2" xfId="12" applyFont="1" applyBorder="1">
      <alignment vertical="top"/>
    </xf>
    <xf numFmtId="0" fontId="8" fillId="0" borderId="3" xfId="13" applyFont="1" applyBorder="1">
      <alignment vertical="top"/>
    </xf>
    <xf numFmtId="0" fontId="9" fillId="0" borderId="4" xfId="14" applyFont="1" applyBorder="1">
      <alignment vertical="top"/>
    </xf>
    <xf numFmtId="0" fontId="9" fillId="0" borderId="0" xfId="15" applyFont="1">
      <alignment vertical="top"/>
    </xf>
    <xf numFmtId="0" fontId="10" fillId="3" borderId="5" xfId="16" applyFont="1" applyFill="1" applyBorder="1">
      <alignment vertical="top"/>
    </xf>
    <xf numFmtId="0" fontId="11" fillId="4" borderId="6" xfId="17" applyFont="1" applyFill="1" applyBorder="1">
      <alignment vertical="top"/>
    </xf>
    <xf numFmtId="0" fontId="12" fillId="4" borderId="5" xfId="18" applyFont="1" applyFill="1" applyBorder="1">
      <alignment vertical="top"/>
    </xf>
    <xf numFmtId="0" fontId="13" fillId="5" borderId="7" xfId="19" applyFont="1" applyFill="1" applyBorder="1">
      <alignment vertical="top"/>
    </xf>
    <xf numFmtId="0" fontId="14" fillId="0" borderId="8" xfId="20" applyFont="1" applyBorder="1">
      <alignment vertical="top"/>
    </xf>
    <xf numFmtId="0" fontId="15" fillId="0" borderId="9" xfId="21" applyFont="1" applyBorder="1">
      <alignment vertical="top"/>
    </xf>
    <xf numFmtId="0" fontId="16" fillId="6" borderId="0" xfId="22" applyFont="1" applyFill="1">
      <alignment vertical="top"/>
    </xf>
    <xf numFmtId="0" fontId="17" fillId="7" borderId="0" xfId="23" applyFont="1" applyFill="1">
      <alignment vertical="top"/>
    </xf>
    <xf numFmtId="0" fontId="18" fillId="8" borderId="0" xfId="24" applyFont="1" applyFill="1">
      <alignment vertical="top"/>
    </xf>
    <xf numFmtId="0" fontId="19" fillId="9" borderId="0" xfId="25" applyFont="1" applyFill="1">
      <alignment vertical="top"/>
    </xf>
    <xf numFmtId="0" fontId="20" fillId="10" borderId="0" xfId="26" applyFont="1" applyFill="1">
      <alignment vertical="top"/>
    </xf>
    <xf numFmtId="0" fontId="20" fillId="11" borderId="0" xfId="27" applyFont="1" applyFill="1">
      <alignment vertical="top"/>
    </xf>
    <xf numFmtId="0" fontId="19" fillId="12" borderId="0" xfId="28" applyFont="1" applyFill="1">
      <alignment vertical="top"/>
    </xf>
    <xf numFmtId="0" fontId="19" fillId="13" borderId="0" xfId="29" applyFont="1" applyFill="1">
      <alignment vertical="top"/>
    </xf>
    <xf numFmtId="0" fontId="20" fillId="14" borderId="0" xfId="30" applyFont="1" applyFill="1">
      <alignment vertical="top"/>
    </xf>
    <xf numFmtId="0" fontId="20" fillId="15" borderId="0" xfId="31" applyFont="1" applyFill="1">
      <alignment vertical="top"/>
    </xf>
    <xf numFmtId="0" fontId="19" fillId="16" borderId="0" xfId="32" applyFont="1" applyFill="1">
      <alignment vertical="top"/>
    </xf>
    <xf numFmtId="0" fontId="19" fillId="17" borderId="0" xfId="33" applyFont="1" applyFill="1">
      <alignment vertical="top"/>
    </xf>
    <xf numFmtId="0" fontId="20" fillId="18" borderId="0" xfId="34" applyFont="1" applyFill="1">
      <alignment vertical="top"/>
    </xf>
    <xf numFmtId="0" fontId="20" fillId="19" borderId="0" xfId="35" applyFont="1" applyFill="1">
      <alignment vertical="top"/>
    </xf>
    <xf numFmtId="0" fontId="19" fillId="20" borderId="0" xfId="36" applyFont="1" applyFill="1">
      <alignment vertical="top"/>
    </xf>
    <xf numFmtId="0" fontId="19" fillId="21" borderId="0" xfId="37" applyFont="1" applyFill="1">
      <alignment vertical="top"/>
    </xf>
    <xf numFmtId="0" fontId="20" fillId="22" borderId="0" xfId="38" applyFont="1" applyFill="1">
      <alignment vertical="top"/>
    </xf>
    <xf numFmtId="0" fontId="20" fillId="23" borderId="0" xfId="39" applyFont="1" applyFill="1">
      <alignment vertical="top"/>
    </xf>
    <xf numFmtId="0" fontId="19" fillId="24" borderId="0" xfId="40" applyFont="1" applyFill="1">
      <alignment vertical="top"/>
    </xf>
    <xf numFmtId="0" fontId="19" fillId="25" borderId="0" xfId="41" applyFont="1" applyFill="1">
      <alignment vertical="top"/>
    </xf>
    <xf numFmtId="0" fontId="20" fillId="26" borderId="0" xfId="42" applyFont="1" applyFill="1">
      <alignment vertical="top"/>
    </xf>
    <xf numFmtId="0" fontId="20" fillId="27" borderId="0" xfId="43" applyFont="1" applyFill="1">
      <alignment vertical="top"/>
    </xf>
    <xf numFmtId="0" fontId="19" fillId="28" borderId="0" xfId="44" applyFont="1" applyFill="1">
      <alignment vertical="top"/>
    </xf>
    <xf numFmtId="0" fontId="19" fillId="29" borderId="0" xfId="45" applyFont="1" applyFill="1">
      <alignment vertical="top"/>
    </xf>
    <xf numFmtId="0" fontId="20" fillId="30" borderId="0" xfId="46" applyFont="1" applyFill="1">
      <alignment vertical="top"/>
    </xf>
    <xf numFmtId="0" fontId="20" fillId="31" borderId="0" xfId="47" applyFont="1" applyFill="1">
      <alignment vertical="top"/>
    </xf>
    <xf numFmtId="0" fontId="19" fillId="32" borderId="0" xfId="48" applyFont="1" applyFill="1">
      <alignment vertical="top"/>
    </xf>
    <xf numFmtId="0" fontId="21" fillId="0" borderId="0" xfId="0" applyFont="1"/>
    <xf numFmtId="0" fontId="22" fillId="0" borderId="0" xfId="0" applyFont="1"/>
    <xf numFmtId="0" fontId="23" fillId="0" borderId="0" xfId="0" applyFont="1">
      <alignment horizontal="center" vertical="center"/>
    </xf>
    <xf numFmtId="0" fontId="24" fillId="0" borderId="0" xfId="0" applyFont="1"/>
    <xf numFmtId="0" fontId="24" fillId="0" borderId="0" xfId="0" applyFont="1">
      <alignment horizontal="right"/>
    </xf>
    <xf numFmtId="0" fontId="25" fillId="33" borderId="10" xfId="0" applyFont="1" applyFill="1" applyBorder="1">
      <alignment horizontal="center" vertical="center"/>
    </xf>
    <xf numFmtId="0" fontId="24" fillId="33" borderId="10" xfId="0" applyFont="1" applyFill="1" applyBorder="1">
      <alignment horizontal="center" vertical="center"/>
    </xf>
    <xf numFmtId="0" fontId="24" fillId="33" borderId="10" xfId="0" applyFont="1" applyFill="1" applyBorder="1">
      <alignment horizontal="left" vertical="center"/>
    </xf>
    <xf numFmtId="3" fontId="24" fillId="34" borderId="10" xfId="0" applyFont="1" applyFill="1" applyBorder="1" applyNumberFormat="1">
      <alignment horizontal="right" vertical="center" shrinkToFit="1"/>
    </xf>
    <xf numFmtId="3" fontId="24" fillId="35" borderId="10" xfId="0" applyFont="1" applyFill="1" applyBorder="1" applyNumberFormat="1">
      <alignment horizontal="right" vertical="center" shrinkToFit="1"/>
    </xf>
    <xf numFmtId="0" fontId="24" fillId="33" borderId="10" xfId="0" applyFont="1" applyFill="1" applyBorder="1">
      <alignment horizontal="left" vertical="center" indent="1"/>
    </xf>
    <xf numFmtId="0" fontId="24" fillId="33" borderId="11" xfId="0" applyFont="1" applyFill="1" applyBorder="1">
      <alignment horizontal="left" vertical="center" indent="1"/>
    </xf>
    <xf numFmtId="0" fontId="24" fillId="33" borderId="11" xfId="0" applyFont="1" applyFill="1" applyBorder="1">
      <alignment horizontal="center" vertical="center"/>
    </xf>
    <xf numFmtId="3" fontId="24" fillId="35" borderId="11" xfId="0" applyFont="1" applyFill="1" applyBorder="1" applyNumberFormat="1">
      <alignment horizontal="right" vertical="center" shrinkToFit="1"/>
    </xf>
    <xf numFmtId="0" fontId="25" fillId="33" borderId="11" xfId="0" applyFont="1" applyFill="1" applyBorder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>
      <alignment horizontal="right" vertical="center"/>
    </xf>
    <xf numFmtId="0" fontId="24" fillId="33" borderId="10" xfId="0" applyFont="1" applyFill="1" applyBorder="1">
      <alignment vertical="center"/>
    </xf>
    <xf numFmtId="171" fontId="24" fillId="35" borderId="10" xfId="0" applyFont="1" applyFill="1" applyBorder="1" applyNumberFormat="1">
      <alignment horizontal="right" vertical="center" shrinkToFit="1"/>
    </xf>
    <xf numFmtId="171" fontId="24" fillId="34" borderId="10" xfId="0" applyFont="1" applyFill="1" applyBorder="1" applyNumberFormat="1">
      <alignment horizontal="right" vertical="center" shrinkToFit="1"/>
    </xf>
    <xf numFmtId="0" fontId="24" fillId="33" borderId="10" xfId="0" applyFont="1" applyFill="1" applyBorder="1">
      <alignment vertical="center" shrinkToFit="1"/>
    </xf>
    <xf numFmtId="0" fontId="24" fillId="33" borderId="10" xfId="0" applyFont="1" applyFill="1" applyBorder="1">
      <alignment horizontal="left" vertical="center" indent="2"/>
    </xf>
    <xf numFmtId="0" fontId="25" fillId="33" borderId="10" xfId="0" applyFont="1" applyFill="1" applyBorder="1">
      <alignment vertical="center"/>
    </xf>
    <xf numFmtId="0" fontId="25" fillId="0" borderId="0" xfId="0" applyFont="1">
      <alignment vertical="center"/>
    </xf>
    <xf numFmtId="0" fontId="24" fillId="33" borderId="10" xfId="0" applyFont="1" applyFill="1" applyBorder="1">
      <alignment horizontal="center" vertical="center" shrinkToFit="1"/>
    </xf>
    <xf numFmtId="4" fontId="24" fillId="35" borderId="10" xfId="0" applyFont="1" applyFill="1" applyBorder="1" applyNumberFormat="1">
      <alignment horizontal="right" vertical="center" shrinkToFit="1"/>
    </xf>
    <xf numFmtId="4" fontId="24" fillId="34" borderId="10" xfId="0" applyFont="1" applyFill="1" applyBorder="1" applyNumberFormat="1">
      <alignment horizontal="right" vertical="center" shrinkToFit="1"/>
    </xf>
    <xf numFmtId="4" fontId="24" fillId="33" borderId="10" xfId="0" applyFont="1" applyFill="1" applyBorder="1" applyNumberFormat="1">
      <alignment horizontal="center" shrinkToFit="1"/>
    </xf>
    <xf numFmtId="4" fontId="24" fillId="33" borderId="10" xfId="0" applyFont="1" applyFill="1" applyBorder="1" applyNumberFormat="1">
      <alignment horizontal="center" vertical="center" shrinkToFit="1"/>
    </xf>
    <xf numFmtId="4" fontId="22" fillId="33" borderId="10" xfId="0" applyFont="1" applyFill="1" applyBorder="1" applyNumberFormat="1">
      <alignment horizontal="center" shrinkToFit="1"/>
    </xf>
    <xf numFmtId="0" fontId="24" fillId="33" borderId="10" xfId="0" applyFont="1" applyFill="1" applyBorder="1">
      <alignment horizontal="center" vertical="center" wrapText="1"/>
    </xf>
    <xf numFmtId="49" fontId="24" fillId="35" borderId="10" xfId="0" applyFont="1" applyFill="1" applyBorder="1" applyNumberFormat="1">
      <alignment horizontal="left" vertical="center" shrinkToFit="1"/>
    </xf>
    <xf numFmtId="0" fontId="24" fillId="33" borderId="12" xfId="0" applyFont="1" applyFill="1" applyBorder="1">
      <alignment horizontal="center" vertical="center"/>
    </xf>
    <xf numFmtId="0" fontId="24" fillId="33" borderId="13" xfId="0" applyFont="1" applyFill="1" applyBorder="1">
      <alignment horizontal="center" vertical="center"/>
    </xf>
    <xf numFmtId="0" fontId="24" fillId="33" borderId="14" xfId="0" applyFont="1" applyFill="1" applyBorder="1">
      <alignment vertical="center"/>
    </xf>
    <xf numFmtId="4" fontId="24" fillId="35" borderId="11" xfId="0" applyFont="1" applyFill="1" applyBorder="1" applyNumberFormat="1">
      <alignment horizontal="right" vertical="center" shrinkToFit="1"/>
    </xf>
    <xf numFmtId="4" fontId="24" fillId="35" borderId="15" xfId="0" applyFont="1" applyFill="1" applyBorder="1" applyNumberFormat="1">
      <alignment horizontal="right" vertical="center" shrinkToFit="1"/>
    </xf>
    <xf numFmtId="4" fontId="24" fillId="35" borderId="12" xfId="0" applyFont="1" applyFill="1" applyBorder="1" applyNumberFormat="1">
      <alignment horizontal="right" vertical="center" shrinkToFit="1"/>
    </xf>
    <xf numFmtId="4" fontId="24" fillId="35" borderId="14" xfId="0" applyFont="1" applyFill="1" applyBorder="1" applyNumberFormat="1">
      <alignment horizontal="right" vertical="center" shrinkToFit="1"/>
    </xf>
    <xf numFmtId="171" fontId="24" fillId="35" borderId="11" xfId="0" applyFont="1" applyFill="1" applyBorder="1" applyNumberFormat="1">
      <alignment horizontal="right" vertical="center" shrinkToFit="1"/>
    </xf>
    <xf numFmtId="0" fontId="26" fillId="0" borderId="0" xfId="0" applyFont="1"/>
    <xf numFmtId="0" fontId="22" fillId="0" borderId="0" xfId="0" applyFont="1">
      <alignment horizontal="right"/>
    </xf>
    <xf numFmtId="0" fontId="27" fillId="0" borderId="16" xfId="0" applyFont="1" applyBorder="1">
      <alignment horizontal="center" vertical="center"/>
    </xf>
    <xf numFmtId="0" fontId="27" fillId="0" borderId="17" xfId="0" applyFont="1" applyBorder="1">
      <alignment horizontal="right" vertical="center"/>
    </xf>
    <xf numFmtId="0" fontId="27" fillId="0" borderId="17" xfId="0" applyFont="1" applyBorder="1">
      <alignment horizontal="center" vertical="center"/>
    </xf>
    <xf numFmtId="0" fontId="23" fillId="0" borderId="18" xfId="0" applyFont="1" applyBorder="1">
      <alignment horizontal="center" vertical="center"/>
    </xf>
    <xf numFmtId="0" fontId="23" fillId="0" borderId="0" xfId="0" applyFont="1">
      <alignment horizontal="right" vertical="center"/>
    </xf>
    <xf numFmtId="0" fontId="22" fillId="0" borderId="18" xfId="0" applyFont="1" applyBorder="1">
      <alignment vertical="center"/>
    </xf>
    <xf numFmtId="0" fontId="22" fillId="0" borderId="0" xfId="0" applyFont="1">
      <alignment horizontal="right" vertical="center"/>
    </xf>
    <xf numFmtId="0" fontId="22" fillId="0" borderId="0" xfId="0" applyFont="1">
      <alignment vertical="center"/>
    </xf>
    <xf numFmtId="0" fontId="28" fillId="0" borderId="18" xfId="0" applyFont="1" applyBorder="1">
      <alignment vertical="center"/>
    </xf>
    <xf numFmtId="0" fontId="28" fillId="0" borderId="0" xfId="0" applyFont="1">
      <alignment horizontal="center" vertical="center"/>
    </xf>
    <xf numFmtId="0" fontId="29" fillId="0" borderId="18" xfId="0" applyFont="1" applyBorder="1">
      <alignment vertical="center"/>
    </xf>
    <xf numFmtId="0" fontId="30" fillId="0" borderId="0" xfId="0" applyFont="1">
      <alignment horizontal="right" vertical="center"/>
    </xf>
    <xf numFmtId="0" fontId="30" fillId="0" borderId="0" xfId="0" applyFont="1">
      <alignment vertical="center"/>
    </xf>
    <xf numFmtId="0" fontId="31" fillId="0" borderId="0" xfId="0" applyFont="1"/>
    <xf numFmtId="0" fontId="29" fillId="0" borderId="0" xfId="0" applyFont="1">
      <alignment horizontal="right" vertical="center"/>
    </xf>
    <xf numFmtId="0" fontId="29" fillId="0" borderId="0" xfId="0" applyFont="1">
      <alignment vertical="center"/>
    </xf>
    <xf numFmtId="0" fontId="30" fillId="0" borderId="18" xfId="0" applyFont="1" applyBorder="1">
      <alignment vertical="center"/>
    </xf>
    <xf numFmtId="0" fontId="22" fillId="0" borderId="18" xfId="0" applyFont="1" applyBorder="1"/>
    <xf numFmtId="0" fontId="22" fillId="0" borderId="19" xfId="0" applyFont="1" applyBorder="1"/>
    <xf numFmtId="0" fontId="22" fillId="0" borderId="20" xfId="0" applyFont="1" applyBorder="1">
      <alignment horizontal="right"/>
    </xf>
    <xf numFmtId="0" fontId="22" fillId="0" borderId="20" xfId="0" applyFont="1" applyBorder="1"/>
    <xf numFmtId="0" fontId="21" fillId="0" borderId="20" xfId="0" applyFont="1" applyBorder="1"/>
    <xf numFmtId="0" fontId="27" fillId="0" borderId="21" xfId="0" applyFont="1" applyBorder="1">
      <alignment horizontal="center" vertical="center"/>
    </xf>
    <xf numFmtId="0" fontId="23" fillId="0" borderId="22" xfId="0" applyFont="1" applyBorder="1">
      <alignment horizontal="center" vertical="center"/>
    </xf>
    <xf numFmtId="0" fontId="21" fillId="0" borderId="22" xfId="0" applyFont="1" applyBorder="1"/>
    <xf numFmtId="0" fontId="32" fillId="0" borderId="22" xfId="0" applyFont="1" applyBorder="1"/>
    <xf numFmtId="0" fontId="31" fillId="0" borderId="22" xfId="0" applyFont="1" applyBorder="1"/>
    <xf numFmtId="0" fontId="21" fillId="0" borderId="13" xfId="0" applyFont="1" applyBorder="1"/>
    <xf numFmtId="0" fontId="21" fillId="0" borderId="0" xfId="0" applyFont="1">
      <alignment vertical="center"/>
    </xf>
    <xf numFmtId="0" fontId="33" fillId="0" borderId="0" xfId="0" applyFont="1"/>
    <xf numFmtId="0" fontId="21" fillId="0" borderId="16" xfId="0" applyFont="1" applyBorder="1"/>
    <xf numFmtId="0" fontId="34" fillId="0" borderId="17" xfId="0" applyFont="1" applyBorder="1">
      <alignment horizontal="center" vertical="center"/>
    </xf>
    <xf numFmtId="0" fontId="21" fillId="0" borderId="18" xfId="0" applyFont="1" applyBorder="1"/>
    <xf numFmtId="0" fontId="35" fillId="0" borderId="0" xfId="0" applyFont="1"/>
    <xf numFmtId="0" fontId="33" fillId="0" borderId="0" xfId="0" applyFont="1">
      <alignment vertical="center"/>
    </xf>
    <xf numFmtId="0" fontId="35" fillId="0" borderId="20" xfId="0" applyFont="1" applyBorder="1">
      <alignment horizontal="left"/>
    </xf>
    <xf numFmtId="0" fontId="21" fillId="0" borderId="18" xfId="0" applyFont="1" applyBorder="1">
      <alignment vertical="center"/>
    </xf>
    <xf numFmtId="0" fontId="35" fillId="0" borderId="0" xfId="0" applyFont="1">
      <alignment vertical="center"/>
    </xf>
    <xf numFmtId="31" fontId="35" fillId="0" borderId="20" xfId="0" applyFont="1" applyBorder="1" applyNumberFormat="1">
      <alignment horizontal="left"/>
    </xf>
    <xf numFmtId="0" fontId="31" fillId="0" borderId="0" xfId="0" applyFont="1">
      <alignment vertical="center"/>
    </xf>
    <xf numFmtId="0" fontId="21" fillId="0" borderId="15" xfId="0" applyFont="1" applyBorder="1">
      <alignment vertical="center"/>
    </xf>
    <xf numFmtId="0" fontId="36" fillId="0" borderId="23" xfId="0" applyFont="1" applyBorder="1">
      <alignment vertical="center"/>
    </xf>
    <xf numFmtId="0" fontId="35" fillId="0" borderId="23" xfId="0" applyFont="1" applyBorder="1">
      <alignment vertical="center"/>
    </xf>
    <xf numFmtId="0" fontId="36" fillId="0" borderId="23" xfId="0" applyFont="1" applyBorder="1">
      <alignment horizontal="left" vertical="center"/>
    </xf>
    <xf numFmtId="0" fontId="36" fillId="0" borderId="15" xfId="0" applyFont="1" applyBorder="1">
      <alignment horizontal="center" vertical="center"/>
    </xf>
    <xf numFmtId="0" fontId="36" fillId="0" borderId="20" xfId="0" applyFont="1" applyBorder="1">
      <alignment vertical="center"/>
    </xf>
    <xf numFmtId="0" fontId="35" fillId="0" borderId="20" xfId="0" applyFont="1" applyBorder="1">
      <alignment vertical="center"/>
    </xf>
    <xf numFmtId="0" fontId="36" fillId="0" borderId="20" xfId="0" applyFont="1" applyBorder="1">
      <alignment horizontal="left" vertical="center"/>
    </xf>
    <xf numFmtId="0" fontId="36" fillId="0" borderId="19" xfId="0" applyFont="1" applyBorder="1">
      <alignment horizontal="center" vertical="center"/>
    </xf>
    <xf numFmtId="0" fontId="21" fillId="0" borderId="15" xfId="0" applyFont="1" applyBorder="1"/>
    <xf numFmtId="0" fontId="34" fillId="0" borderId="21" xfId="0" applyFont="1" applyBorder="1">
      <alignment horizontal="center" vertical="center"/>
    </xf>
    <xf numFmtId="0" fontId="37" fillId="0" borderId="0" xfId="0" applyFont="1">
      <alignment horizontal="center" vertical="center"/>
    </xf>
    <xf numFmtId="0" fontId="35" fillId="0" borderId="20" xfId="0" applyFont="1" applyBorder="1">
      <alignment horizontal="right"/>
    </xf>
    <xf numFmtId="0" fontId="31" fillId="0" borderId="20" xfId="0" applyFont="1" applyBorder="1"/>
    <xf numFmtId="0" fontId="21" fillId="0" borderId="22" xfId="0" applyFont="1" applyBorder="1">
      <alignment vertical="center"/>
    </xf>
    <xf numFmtId="0" fontId="36" fillId="0" borderId="12" xfId="0" applyFont="1" applyBorder="1">
      <alignment horizontal="left" vertical="center"/>
    </xf>
    <xf numFmtId="0" fontId="36" fillId="0" borderId="13" xfId="0" applyFont="1" applyBorder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超链接" xfId="6"/>
    <cellStyle name="已访问的超链接" xfId="7"/>
    <cellStyle name="Note" xfId="8" builtinId="10"/>
    <cellStyle name="Warning Text" xfId="9" builtinId="11"/>
    <cellStyle name="Title" xfId="10" builtinId="15"/>
    <cellStyle name="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Relationship Id="rId12" Type="http://schemas.openxmlformats.org/officeDocument/2006/relationships/theme" Target="theme/theme1.xml"/><Relationship Id="rId13" Type="http://schemas.openxmlformats.org/officeDocument/2006/relationships/sheetMetadata" Target="metadata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87F8E74-7DD1-1AC1-DD3F-C476BCF81649}" mc:Ignorable="x14ac xr xr2 xr3">
  <dimension ref="A1:CV100"/>
  <sheetViews>
    <sheetView topLeftCell="A1" workbookViewId="0">
      <selection activeCell="A1" sqref="A1"/>
    </sheetView>
  </sheetViews>
  <sheetFormatPr defaultColWidth="8.8515625" customHeight="1" defaultRowHeight="15"/>
  <sheetData>
    <row customHeight="1" ht="15">
      <c r="G1" s="0" t="s">
        <v>0</v>
      </c>
      <c r="H1" s="0" t="s">
        <v>1</v>
      </c>
      <c r="I1" s="0" t="s">
        <v>2</v>
      </c>
    </row>
    <row customHeight="1" ht="15">
      <c r="A2" s="0" t="s">
        <v>3</v>
      </c>
      <c r="B2" s="0" t="s">
        <v>4</v>
      </c>
      <c r="G2" s="0" t="s">
        <v>5</v>
      </c>
      <c r="H2" s="0" t="s">
        <v>6</v>
      </c>
      <c r="I2" s="0" t="s">
        <v>7</v>
      </c>
    </row>
    <row customHeight="1" ht="15">
      <c r="A3" s="0" t="s">
        <v>8</v>
      </c>
      <c r="B3" s="0" t="s">
        <v>9</v>
      </c>
      <c r="G3" s="0" t="s">
        <v>10</v>
      </c>
      <c r="H3" s="0" t="s">
        <v>11</v>
      </c>
      <c r="I3" s="0" t="s">
        <v>12</v>
      </c>
    </row>
    <row customHeight="1" ht="15">
      <c r="A4" s="0" t="s">
        <v>13</v>
      </c>
      <c r="B4" s="0" t="s">
        <v>14</v>
      </c>
      <c r="G4" s="0" t="s">
        <v>15</v>
      </c>
      <c r="H4" s="0" t="s">
        <v>16</v>
      </c>
      <c r="I4" s="0" t="s">
        <v>17</v>
      </c>
    </row>
    <row customHeight="1" ht="15">
      <c r="A5" s="0" t="s">
        <v>18</v>
      </c>
      <c r="B5" s="0" t="s">
        <v>19</v>
      </c>
      <c r="G5" s="0" t="s">
        <v>20</v>
      </c>
      <c r="H5" s="0" t="s">
        <v>21</v>
      </c>
      <c r="I5" s="0" t="s">
        <v>22</v>
      </c>
    </row>
    <row customHeight="1" ht="15">
      <c r="A6" s="0" t="s">
        <v>23</v>
      </c>
      <c r="B6" s="0" t="s">
        <v>24</v>
      </c>
      <c r="G6" s="0" t="s">
        <v>25</v>
      </c>
      <c r="H6" s="0" t="s">
        <v>26</v>
      </c>
      <c r="I6" s="0" t="s">
        <v>27</v>
      </c>
    </row>
    <row customHeight="1" ht="15">
      <c r="A7" s="0" t="s">
        <v>28</v>
      </c>
      <c r="B7" s="0" t="s">
        <v>29</v>
      </c>
      <c r="G7" s="0" t="s">
        <v>30</v>
      </c>
      <c r="H7" s="0" t="s">
        <v>31</v>
      </c>
      <c r="I7" s="0" t="s">
        <v>32</v>
      </c>
    </row>
    <row customHeight="1" ht="15">
      <c r="A8" s="0" t="s">
        <v>33</v>
      </c>
      <c r="B8" s="0" t="s">
        <v>29</v>
      </c>
      <c r="G8" s="0" t="s">
        <v>34</v>
      </c>
      <c r="H8" s="0" t="s">
        <v>35</v>
      </c>
      <c r="I8" s="0" t="s">
        <v>36</v>
      </c>
    </row>
    <row customHeight="1" ht="15">
      <c r="A9" s="0" t="s">
        <v>37</v>
      </c>
      <c r="B9" s="0" t="s">
        <v>38</v>
      </c>
    </row>
    <row customHeight="1" ht="15">
      <c r="A10" s="0" t="s">
        <v>39</v>
      </c>
      <c r="B10" s="0" t="s">
        <v>40</v>
      </c>
    </row>
    <row r="12" customHeight="1" ht="15">
      <c r="A12" s="0" t="s">
        <v>41</v>
      </c>
      <c r="B12" s="0" t="s">
        <v>40</v>
      </c>
    </row>
    <row customHeight="1" ht="15">
      <c r="A13" s="0" t="s">
        <v>42</v>
      </c>
      <c r="B13" s="0" t="s">
        <v>40</v>
      </c>
    </row>
    <row customHeight="1" ht="15">
      <c r="A14" s="0" t="s">
        <v>43</v>
      </c>
      <c r="B14" s="0" t="s">
        <v>40</v>
      </c>
    </row>
    <row customHeight="1" ht="15">
      <c r="A15" s="0" t="s">
        <v>44</v>
      </c>
      <c r="B15" s="0" t="s">
        <v>40</v>
      </c>
    </row>
    <row customHeight="1" ht="15">
      <c r="A16" s="0" t="s">
        <v>45</v>
      </c>
      <c r="B16" s="0" t="s">
        <v>46</v>
      </c>
    </row>
    <row customHeight="1" ht="15">
      <c r="A17" s="0" t="s">
        <v>47</v>
      </c>
      <c r="B17" s="0" t="s">
        <v>48</v>
      </c>
    </row>
    <row customHeight="1" ht="15">
      <c r="A18" s="0" t="s">
        <v>49</v>
      </c>
      <c r="B18" s="0" t="s">
        <v>50</v>
      </c>
    </row>
    <row customHeight="1" ht="15">
      <c r="A19" s="0" t="s">
        <v>51</v>
      </c>
      <c r="B19" s="0" t="s">
        <v>52</v>
      </c>
    </row>
  </sheetData>
  <sheetProtection autoFilter="0" sort="1" insertRows="1" insertColumns="1" deleteRows="1" deleteColumns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1F21E41-EBE9-C39B-719A-9B88F45DF608}" mc:Ignorable="x14ac xr xr2 xr3">
  <dimension ref="A1:N21"/>
  <sheetViews>
    <sheetView topLeftCell="A12" showGridLines="0" workbookViewId="0">
      <selection activeCell="B1" sqref="B1:N1"/>
    </sheetView>
  </sheetViews>
  <sheetFormatPr defaultColWidth="10.28125" customHeight="1" defaultRowHeight="15.75"/>
  <cols>
    <col min="1" max="1" style="49" width="1.57421875" customWidth="1"/>
    <col min="2" max="2" style="120" width="16.00390625" customWidth="1"/>
    <col min="3" max="3" style="120" width="3.140625" customWidth="1"/>
    <col min="4" max="4" style="120" width="11.140625" customWidth="1"/>
    <col min="5" max="5" style="49" width="11.140625" customWidth="1"/>
    <col min="6" max="6" style="49" width="2.421875" customWidth="1"/>
    <col min="7" max="7" style="49" width="11.140625" customWidth="1"/>
    <col min="8" max="8" style="49" width="1.57421875" customWidth="1"/>
    <col min="9" max="9" style="49" width="16.00390625" customWidth="1"/>
    <col min="10" max="10" style="49" width="3.140625" customWidth="1"/>
    <col min="11" max="11" style="49" width="7.00390625" customWidth="1"/>
    <col min="12" max="14" style="49" width="11.140625" customWidth="1"/>
  </cols>
  <sheetData>
    <row customHeight="1" ht="60">
      <c r="A1" s="121"/>
      <c r="B1" s="122" t="s">
        <v>53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41"/>
    </row>
    <row customHeight="1" ht="36">
      <c r="A2" s="123"/>
      <c r="D2" s="124"/>
      <c r="E2" s="104"/>
      <c r="F2" s="104"/>
      <c r="G2" s="104"/>
      <c r="H2" s="104"/>
      <c r="I2" s="104"/>
      <c r="J2" s="104"/>
      <c r="K2" s="104"/>
      <c r="L2" s="104"/>
      <c r="M2" s="104"/>
      <c r="N2" s="115"/>
    </row>
    <row customHeight="1" ht="15.75">
      <c r="A3" s="123"/>
      <c r="D3" s="124"/>
      <c r="E3" s="104"/>
      <c r="F3" s="104"/>
      <c r="G3" s="104"/>
      <c r="H3" s="104"/>
      <c r="I3" s="104"/>
      <c r="J3" s="104"/>
      <c r="K3" s="142"/>
      <c r="L3" s="142" t="s">
        <v>54</v>
      </c>
      <c r="M3" s="104"/>
      <c r="N3" s="115"/>
    </row>
    <row customHeight="1" ht="24">
      <c r="A4" s="123"/>
      <c r="B4" s="125"/>
      <c r="D4" s="124"/>
      <c r="E4" s="124" t="s">
        <v>55</v>
      </c>
      <c r="F4" s="124" t="s">
        <v>56</v>
      </c>
      <c r="G4" s="126" t="s">
        <v>57</v>
      </c>
      <c r="H4" s="126"/>
      <c r="I4" s="126"/>
      <c r="J4" s="126"/>
      <c r="K4" s="126"/>
      <c r="L4" s="143"/>
      <c r="M4" s="104"/>
      <c r="N4" s="115"/>
    </row>
    <row customHeight="1" ht="24">
      <c r="A5" s="123"/>
      <c r="B5" s="125"/>
      <c r="D5" s="124"/>
      <c r="E5" s="124" t="s">
        <v>58</v>
      </c>
      <c r="F5" s="124" t="s">
        <v>56</v>
      </c>
      <c r="G5" s="126" t="s">
        <v>59</v>
      </c>
      <c r="H5" s="126"/>
      <c r="I5" s="126"/>
      <c r="J5" s="126"/>
      <c r="K5" s="126"/>
      <c r="L5" s="143" t="s">
        <v>60</v>
      </c>
      <c r="M5" s="104"/>
      <c r="N5" s="115"/>
    </row>
    <row customHeight="1" ht="24">
      <c r="A6" s="123"/>
      <c r="B6" s="125"/>
      <c r="D6" s="124"/>
      <c r="E6" s="124" t="s">
        <v>61</v>
      </c>
      <c r="F6" s="124" t="s">
        <v>56</v>
      </c>
      <c r="G6" s="126" t="s">
        <v>59</v>
      </c>
      <c r="H6" s="126"/>
      <c r="I6" s="126"/>
      <c r="J6" s="126"/>
      <c r="K6" s="126"/>
      <c r="L6" s="143" t="s">
        <v>60</v>
      </c>
      <c r="M6" s="104"/>
      <c r="N6" s="115"/>
    </row>
    <row customHeight="1" ht="24">
      <c r="A7" s="123"/>
      <c r="B7" s="125"/>
      <c r="D7" s="124"/>
      <c r="E7" s="124" t="s">
        <v>62</v>
      </c>
      <c r="F7" s="124" t="s">
        <v>56</v>
      </c>
      <c r="G7" s="126" t="s">
        <v>63</v>
      </c>
      <c r="H7" s="126"/>
      <c r="I7" s="126"/>
      <c r="J7" s="126"/>
      <c r="K7" s="126"/>
      <c r="L7" s="143" t="s">
        <v>60</v>
      </c>
      <c r="M7" s="104"/>
      <c r="N7" s="115"/>
    </row>
    <row customHeight="1" ht="24">
      <c r="A8" s="123"/>
      <c r="B8" s="125"/>
      <c r="D8" s="124"/>
      <c r="E8" s="124" t="s">
        <v>64</v>
      </c>
      <c r="F8" s="124" t="s">
        <v>56</v>
      </c>
      <c r="G8" s="126" t="s">
        <v>65</v>
      </c>
      <c r="H8" s="126"/>
      <c r="I8" s="126"/>
      <c r="J8" s="126"/>
      <c r="K8" s="126"/>
      <c r="L8" s="143"/>
      <c r="M8" s="104"/>
      <c r="N8" s="115"/>
    </row>
    <row customHeight="1" ht="24">
      <c r="A9" s="123"/>
      <c r="B9" s="125"/>
      <c r="D9" s="124"/>
      <c r="E9" s="124" t="s">
        <v>66</v>
      </c>
      <c r="F9" s="124" t="s">
        <v>56</v>
      </c>
      <c r="G9" s="126" t="s">
        <v>67</v>
      </c>
      <c r="H9" s="126"/>
      <c r="I9" s="126"/>
      <c r="J9" s="126"/>
      <c r="K9" s="126"/>
      <c r="L9" s="143"/>
      <c r="M9" s="104"/>
      <c r="N9" s="115"/>
    </row>
    <row customHeight="1" ht="24">
      <c r="A10" s="123"/>
      <c r="B10" s="125"/>
      <c r="D10" s="124"/>
      <c r="E10" s="124" t="s">
        <v>68</v>
      </c>
      <c r="F10" s="124" t="s">
        <v>56</v>
      </c>
      <c r="G10" s="126" t="s">
        <v>69</v>
      </c>
      <c r="H10" s="126"/>
      <c r="I10" s="126"/>
      <c r="J10" s="126"/>
      <c r="K10" s="126"/>
      <c r="L10" s="144"/>
      <c r="M10" s="104"/>
      <c r="N10" s="115"/>
    </row>
    <row s="119" customFormat="1" customHeight="1" ht="24">
      <c r="A11" s="127"/>
      <c r="B11" s="125"/>
      <c r="C11" s="125"/>
      <c r="D11" s="128"/>
      <c r="E11" s="124" t="s">
        <v>70</v>
      </c>
      <c r="F11" s="124" t="s">
        <v>56</v>
      </c>
      <c r="G11" s="129"/>
      <c r="H11" s="129"/>
      <c r="I11" s="129"/>
      <c r="J11" s="129"/>
      <c r="K11" s="129"/>
      <c r="L11" s="144"/>
      <c r="M11" s="130"/>
      <c r="N11" s="145"/>
    </row>
    <row s="119" customFormat="1" customHeight="1" ht="15.75">
      <c r="A12" s="127"/>
      <c r="B12" s="125"/>
      <c r="C12" s="125"/>
      <c r="D12" s="128"/>
      <c r="E12" s="130"/>
      <c r="F12" s="130"/>
      <c r="G12" s="130"/>
      <c r="H12" s="130"/>
      <c r="I12" s="130"/>
      <c r="J12" s="130"/>
      <c r="K12" s="130"/>
      <c r="L12" s="130"/>
      <c r="M12" s="130"/>
      <c r="N12" s="145"/>
    </row>
    <row s="119" customFormat="1" customHeight="1" ht="15.75">
      <c r="A13" s="127"/>
      <c r="B13" s="125"/>
      <c r="C13" s="125"/>
      <c r="D13" s="128"/>
      <c r="E13" s="130"/>
      <c r="F13" s="130"/>
      <c r="G13" s="130"/>
      <c r="H13" s="130"/>
      <c r="I13" s="130"/>
      <c r="J13" s="130"/>
      <c r="K13" s="130"/>
      <c r="L13" s="130"/>
      <c r="M13" s="130"/>
      <c r="N13" s="145"/>
    </row>
    <row s="119" customFormat="1" customHeight="1" ht="15.75">
      <c r="A14" s="127"/>
      <c r="B14" s="125"/>
      <c r="C14" s="125"/>
      <c r="D14" s="125"/>
      <c r="N14" s="145"/>
    </row>
    <row s="119" customFormat="1" customHeight="1" ht="15.75">
      <c r="A15" s="127"/>
      <c r="B15" s="125"/>
      <c r="C15" s="125"/>
      <c r="D15" s="125"/>
      <c r="N15" s="145"/>
    </row>
    <row s="119" customFormat="1" customHeight="1" ht="15.75" hidden="1">
      <c r="A16" s="127"/>
      <c r="B16" s="125"/>
      <c r="C16" s="125"/>
      <c r="D16" s="125"/>
      <c r="N16" s="145"/>
    </row>
    <row s="119" customFormat="1" customHeight="1" ht="20.25">
      <c r="A17" s="131"/>
      <c r="B17" s="132" t="s">
        <v>71</v>
      </c>
      <c r="C17" s="133" t="s">
        <v>56</v>
      </c>
      <c r="D17" s="134" t="s">
        <v>72</v>
      </c>
      <c r="E17" s="134"/>
      <c r="F17" s="134"/>
      <c r="G17" s="134"/>
      <c r="H17" s="135"/>
      <c r="I17" s="132" t="s">
        <v>73</v>
      </c>
      <c r="J17" s="133" t="s">
        <v>56</v>
      </c>
      <c r="K17" s="134" t="s">
        <v>74</v>
      </c>
      <c r="L17" s="134"/>
      <c r="M17" s="134"/>
      <c r="N17" s="146"/>
    </row>
    <row s="119" customFormat="1" customHeight="1" ht="20.25">
      <c r="A18" s="131"/>
      <c r="B18" s="136" t="s">
        <v>75</v>
      </c>
      <c r="C18" s="137" t="s">
        <v>56</v>
      </c>
      <c r="D18" s="138"/>
      <c r="E18" s="138"/>
      <c r="F18" s="138"/>
      <c r="G18" s="138"/>
      <c r="H18" s="139"/>
      <c r="I18" s="132" t="s">
        <v>76</v>
      </c>
      <c r="J18" s="137" t="s">
        <v>56</v>
      </c>
      <c r="K18" s="138" t="s">
        <v>77</v>
      </c>
      <c r="L18" s="138"/>
      <c r="M18" s="138"/>
      <c r="N18" s="147"/>
    </row>
    <row customHeight="1" ht="20.25">
      <c r="A19" s="140"/>
      <c r="B19" s="136" t="s">
        <v>78</v>
      </c>
      <c r="C19" s="137" t="s">
        <v>56</v>
      </c>
      <c r="D19" s="138" t="s">
        <v>79</v>
      </c>
      <c r="E19" s="138"/>
      <c r="F19" s="138"/>
      <c r="G19" s="138"/>
      <c r="H19" s="139"/>
      <c r="I19" s="132" t="s">
        <v>80</v>
      </c>
      <c r="J19" s="137" t="s">
        <v>56</v>
      </c>
      <c r="K19" s="138" t="s">
        <v>81</v>
      </c>
      <c r="L19" s="138"/>
      <c r="M19" s="138"/>
      <c r="N19" s="147"/>
    </row>
    <row customHeight="1" ht="20.25">
      <c r="A20" s="140"/>
      <c r="B20" s="136" t="s">
        <v>82</v>
      </c>
      <c r="C20" s="137" t="s">
        <v>56</v>
      </c>
      <c r="D20" s="138" t="s">
        <v>83</v>
      </c>
      <c r="E20" s="138"/>
      <c r="F20" s="138"/>
      <c r="G20" s="138"/>
      <c r="H20" s="139"/>
      <c r="I20" s="136" t="s">
        <v>84</v>
      </c>
      <c r="J20" s="137" t="s">
        <v>56</v>
      </c>
      <c r="K20" s="138" t="s">
        <v>85</v>
      </c>
      <c r="L20" s="138"/>
      <c r="M20" s="138"/>
      <c r="N20" s="147"/>
    </row>
    <row customHeight="1" ht="20.25">
      <c r="A21" s="140"/>
      <c r="B21" s="136" t="s">
        <v>86</v>
      </c>
      <c r="C21" s="137" t="s">
        <v>56</v>
      </c>
      <c r="D21" s="138" t="s">
        <v>87</v>
      </c>
      <c r="E21" s="138"/>
      <c r="F21" s="138"/>
      <c r="G21" s="138"/>
      <c r="H21" s="139"/>
      <c r="I21" s="136" t="s">
        <v>88</v>
      </c>
      <c r="J21" s="137" t="s">
        <v>56</v>
      </c>
      <c r="K21" s="138">
        <v>1</v>
      </c>
      <c r="L21" s="138"/>
      <c r="M21" s="138"/>
      <c r="N21" s="147"/>
    </row>
  </sheetData>
  <sheetProtection autoFilter="0" sort="1" insertRows="1" insertColumns="1" deleteRows="1" deleteColumns="1"/>
  <mergeCells count="19">
    <mergeCell ref="B1:N1"/>
    <mergeCell ref="G4:K4"/>
    <mergeCell ref="G5:K5"/>
    <mergeCell ref="G6:K6"/>
    <mergeCell ref="G7:K7"/>
    <mergeCell ref="G8:K8"/>
    <mergeCell ref="G9:K9"/>
    <mergeCell ref="G10:K10"/>
    <mergeCell ref="G11:K11"/>
    <mergeCell ref="D17:G17"/>
    <mergeCell ref="K17:N17"/>
    <mergeCell ref="D18:G18"/>
    <mergeCell ref="K18:N18"/>
    <mergeCell ref="D19:G19"/>
    <mergeCell ref="K19:N19"/>
    <mergeCell ref="D20:G20"/>
    <mergeCell ref="K20:N20"/>
    <mergeCell ref="D21:G21"/>
    <mergeCell ref="K21:N21"/>
  </mergeCells>
  <dataValidations count="1">
    <dataValidation showInputMessage="1" showErrorMessage="1" errorTitle="单位信息" error="必须填入相关的单位信息" sqref="D17:G21"/>
  </dataValidations>
  <printOptions horizontalCentered="1"/>
  <pageMargins left="0.59" right="0.59" top="0.59" bottom="0.59" header="0.50" footer="0.50"/>
  <pageSetup paperSize="9" scale="115" pageOrder="downThenOver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FD52305-A44B-650B-C3DF-C42B1B2F374C}" mc:Ignorable="x14ac xr xr2 xr3">
  <dimension ref="A1:J23"/>
  <sheetViews>
    <sheetView defaultGridColor="0" colorId="8" topLeftCell="A1" showGridLines="0" workbookViewId="0">
      <selection activeCell="F5" sqref="F5"/>
    </sheetView>
  </sheetViews>
  <sheetFormatPr defaultColWidth="13.8515625" customHeight="1" defaultRowHeight="15.5475"/>
  <cols>
    <col min="1" max="1" style="50" width="14.140625" customWidth="1"/>
    <col min="2" max="2" style="90" width="14.140625" customWidth="1"/>
    <col min="3" max="3" style="90" width="1.140625" customWidth="1"/>
    <col min="4" max="4" style="50" width="14.140625" customWidth="1"/>
    <col min="5" max="5" style="50" width="2.00390625" customWidth="1"/>
    <col min="6" max="8" style="49" width="14.140625" customWidth="1"/>
  </cols>
  <sheetData>
    <row customHeight="1" ht="48.75">
      <c r="A1" s="91" t="s">
        <v>89</v>
      </c>
      <c r="B1" s="92"/>
      <c r="C1" s="92"/>
      <c r="D1" s="93"/>
      <c r="E1" s="93"/>
      <c r="F1" s="93"/>
      <c r="G1" s="93"/>
      <c r="H1" s="93"/>
      <c r="I1" s="93"/>
      <c r="J1" s="113"/>
    </row>
    <row customHeight="1" ht="6">
      <c r="A2" s="94"/>
      <c r="B2" s="95"/>
      <c r="C2" s="95"/>
      <c r="D2" s="51"/>
      <c r="E2" s="51"/>
      <c r="F2" s="51"/>
      <c r="G2" s="51"/>
      <c r="H2" s="51"/>
      <c r="I2" s="51"/>
      <c r="J2" s="114"/>
    </row>
    <row customHeight="1" ht="6">
      <c r="A3" s="96"/>
      <c r="B3" s="97"/>
      <c r="C3" s="97"/>
      <c r="D3" s="98"/>
      <c r="E3" s="98"/>
      <c r="J3" s="115"/>
    </row>
    <row s="89" customFormat="1" customHeight="1" ht="48.75">
      <c r="A4" s="99"/>
      <c r="B4" s="100" t="s">
        <v>90</v>
      </c>
      <c r="C4" s="100"/>
      <c r="D4" s="100"/>
      <c r="E4" s="100"/>
      <c r="F4" s="100"/>
      <c r="G4" s="100"/>
      <c r="H4" s="100"/>
      <c r="I4" s="100"/>
      <c r="J4" s="116"/>
    </row>
    <row customHeight="1" ht="20.25">
      <c r="A5" s="101"/>
      <c r="B5" s="102"/>
      <c r="C5" s="102"/>
      <c r="D5" s="102" t="s">
        <v>91</v>
      </c>
      <c r="E5" s="102"/>
      <c r="F5" s="103" t="s">
        <v>12</v>
      </c>
      <c r="G5" s="103"/>
      <c r="H5" s="103"/>
      <c r="I5" s="104"/>
      <c r="J5" s="117"/>
    </row>
    <row customHeight="1" ht="20.25">
      <c r="A6" s="101"/>
      <c r="B6" s="102"/>
      <c r="C6" s="102"/>
      <c r="D6" s="102" t="s">
        <v>92</v>
      </c>
      <c r="E6" s="102"/>
      <c r="F6" s="103" t="s">
        <v>17</v>
      </c>
      <c r="G6" s="103"/>
      <c r="H6" s="103"/>
      <c r="I6" s="104"/>
      <c r="J6" s="117"/>
    </row>
    <row customHeight="1" ht="20.25">
      <c r="A7" s="101"/>
      <c r="B7" s="102"/>
      <c r="C7" s="102"/>
      <c r="D7" s="102" t="s">
        <v>93</v>
      </c>
      <c r="E7" s="102"/>
      <c r="F7" s="103" t="s">
        <v>94</v>
      </c>
      <c r="G7" s="103"/>
      <c r="H7" s="103"/>
      <c r="I7" s="103"/>
      <c r="J7" s="117"/>
    </row>
    <row customHeight="1" ht="20.25">
      <c r="A8" s="101"/>
      <c r="B8" s="102"/>
      <c r="C8" s="102"/>
      <c r="D8" s="102" t="s">
        <v>95</v>
      </c>
      <c r="E8" s="102"/>
      <c r="F8" s="103" t="s">
        <v>27</v>
      </c>
      <c r="G8" s="103"/>
      <c r="H8" s="103"/>
      <c r="I8" s="104"/>
      <c r="J8" s="117"/>
    </row>
    <row customHeight="1" ht="14.25">
      <c r="A9" s="101"/>
      <c r="B9" s="102"/>
      <c r="C9" s="102"/>
      <c r="D9" s="102" t="s">
        <v>96</v>
      </c>
      <c r="E9" s="102"/>
      <c r="F9" s="103" t="s">
        <v>97</v>
      </c>
      <c r="G9" s="103"/>
      <c r="H9" s="103"/>
      <c r="I9" s="104"/>
      <c r="J9" s="117"/>
    </row>
    <row s="89" customFormat="1" customHeight="1" ht="48.75">
      <c r="A10" s="99"/>
      <c r="B10" s="100" t="s">
        <v>98</v>
      </c>
      <c r="C10" s="100"/>
      <c r="D10" s="100"/>
      <c r="E10" s="100"/>
      <c r="F10" s="100"/>
      <c r="G10" s="100"/>
      <c r="H10" s="100"/>
      <c r="I10" s="100"/>
      <c r="J10" s="116"/>
    </row>
    <row customHeight="1" ht="20.25">
      <c r="A11" s="101"/>
      <c r="B11" s="102"/>
      <c r="C11" s="102"/>
      <c r="D11" s="102" t="s">
        <v>99</v>
      </c>
      <c r="E11" s="102"/>
      <c r="F11" s="103" t="s">
        <v>36</v>
      </c>
      <c r="G11" s="104"/>
      <c r="H11" s="104"/>
      <c r="I11" s="104"/>
      <c r="J11" s="117"/>
    </row>
    <row customHeight="1" ht="20.25">
      <c r="A12" s="101"/>
      <c r="B12" s="105"/>
      <c r="C12" s="105"/>
      <c r="D12" s="106"/>
      <c r="E12" s="106"/>
      <c r="F12" s="104"/>
      <c r="G12" s="104"/>
      <c r="H12" s="104"/>
      <c r="I12" s="104"/>
      <c r="J12" s="117"/>
    </row>
    <row customHeight="1" ht="20.25">
      <c r="A13" s="107"/>
      <c r="B13" s="102"/>
      <c r="C13" s="102"/>
      <c r="D13" s="103"/>
      <c r="E13" s="103"/>
      <c r="F13" s="104"/>
      <c r="G13" s="104"/>
      <c r="H13" s="104"/>
      <c r="I13" s="104"/>
      <c r="J13" s="117"/>
    </row>
    <row customHeight="1" ht="20.25">
      <c r="A14" s="107"/>
      <c r="B14" s="102"/>
      <c r="C14" s="102"/>
      <c r="D14" s="103"/>
      <c r="E14" s="103"/>
      <c r="F14" s="104"/>
      <c r="G14" s="104"/>
      <c r="H14" s="104"/>
      <c r="I14" s="104"/>
      <c r="J14" s="117"/>
    </row>
    <row customHeight="1" ht="20.25">
      <c r="A15" s="107"/>
      <c r="B15" s="102"/>
      <c r="C15" s="102"/>
      <c r="D15" s="103"/>
      <c r="E15" s="103"/>
      <c r="F15" s="104"/>
      <c r="G15" s="104"/>
      <c r="H15" s="104"/>
      <c r="I15" s="104"/>
      <c r="J15" s="117"/>
    </row>
    <row customHeight="1" ht="20.25">
      <c r="A16" s="107"/>
      <c r="B16" s="102"/>
      <c r="C16" s="102"/>
      <c r="D16" s="103"/>
      <c r="E16" s="103"/>
      <c r="F16" s="104"/>
      <c r="G16" s="104"/>
      <c r="H16" s="104"/>
      <c r="I16" s="104"/>
      <c r="J16" s="117"/>
    </row>
    <row customHeight="1" ht="20.25">
      <c r="A17" s="107"/>
      <c r="B17" s="102"/>
      <c r="C17" s="102"/>
      <c r="D17" s="103"/>
      <c r="E17" s="103"/>
      <c r="F17" s="104"/>
      <c r="G17" s="104"/>
      <c r="H17" s="104"/>
      <c r="I17" s="104"/>
      <c r="J17" s="117"/>
    </row>
    <row customHeight="1" ht="20.25">
      <c r="A18" s="108"/>
      <c r="J18" s="115"/>
    </row>
    <row customHeight="1" ht="20.25">
      <c r="A19" s="108"/>
      <c r="J19" s="115"/>
    </row>
    <row customHeight="1" ht="20.25">
      <c r="A20" s="109"/>
      <c r="B20" s="110"/>
      <c r="C20" s="110"/>
      <c r="D20" s="111"/>
      <c r="E20" s="111"/>
      <c r="F20" s="112"/>
      <c r="G20" s="112"/>
      <c r="H20" s="112"/>
      <c r="I20" s="112"/>
      <c r="J20" s="118"/>
    </row>
    <row customHeight="1" ht="20.25"/>
    <row customHeight="1" ht="20.25"/>
    <row customHeight="1" ht="20.25"/>
  </sheetData>
  <sheetProtection autoFilter="0" sort="1" insertRows="1" insertColumns="1" deleteRows="1" deleteColumns="1"/>
  <mergeCells count="4">
    <mergeCell ref="A1:J1"/>
    <mergeCell ref="A2:J2"/>
    <mergeCell ref="B4:I4"/>
    <mergeCell ref="B10:I10"/>
  </mergeCells>
  <printOptions horizontalCentered="1"/>
  <pageMargins left="0.75" right="0.75" top="1.00" bottom="1.00" header="0.50" footer="0.50"/>
  <pageSetup paperSize="9" pageOrder="downThenOver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C53D411-A52D-DC92-A4E4-3FE48B8AAFF4}" mc:Ignorable="x14ac xr xr2 xr3">
  <sheetPr>
    <pageSetUpPr fitToPage="1"/>
  </sheetPr>
  <dimension ref="A1:M34"/>
  <sheetViews>
    <sheetView defaultGridColor="0" colorId="8" topLeftCell="A17" showGridLines="0" workbookViewId="0" tabSelected="1">
      <selection activeCell="C32" sqref="C32"/>
    </sheetView>
  </sheetViews>
  <sheetFormatPr defaultColWidth="13.8515625" customHeight="1" defaultRowHeight="15.5475"/>
  <cols>
    <col min="1" max="1" style="50" width="24.140625" customWidth="1"/>
    <col min="2" max="2" style="50" width="5.57421875" customWidth="1"/>
    <col min="3" max="3" style="50" width="15.00390625" customWidth="1"/>
    <col min="4" max="4" style="50" width="27.140625" customWidth="1"/>
    <col min="5" max="5" style="50" width="5.57421875" customWidth="1"/>
    <col min="6" max="8" style="50" width="15.00390625" customWidth="1"/>
    <col min="9" max="9" style="50" width="26.00390625" customWidth="1"/>
    <col min="10" max="10" style="50" width="5.57421875" customWidth="1"/>
    <col min="11" max="13" style="50" width="15.00390625" customWidth="1"/>
  </cols>
  <sheetData>
    <row customHeight="1" ht="37.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customHeight="1" ht="15.7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 t="s">
        <v>91</v>
      </c>
    </row>
    <row customHeight="1" ht="15.7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M3" s="53" t="s">
        <v>100</v>
      </c>
    </row>
    <row customHeight="1" ht="15.75">
      <c r="A4" s="55" t="s">
        <v>101</v>
      </c>
      <c r="B4" s="55"/>
      <c r="C4" s="55"/>
      <c r="D4" s="55" t="s">
        <v>102</v>
      </c>
      <c r="E4" s="55"/>
      <c r="F4" s="55"/>
      <c r="G4" s="55"/>
      <c r="H4" s="55"/>
      <c r="I4" s="55"/>
      <c r="J4" s="55"/>
      <c r="K4" s="55"/>
      <c r="L4" s="55"/>
      <c r="M4" s="55"/>
    </row>
    <row customHeight="1" ht="27.75">
      <c r="A5" s="55" t="s">
        <v>103</v>
      </c>
      <c r="B5" s="55" t="s">
        <v>104</v>
      </c>
      <c r="C5" s="55" t="s">
        <v>105</v>
      </c>
      <c r="D5" s="55" t="s">
        <v>106</v>
      </c>
      <c r="E5" s="55" t="s">
        <v>104</v>
      </c>
      <c r="F5" s="55" t="s">
        <v>107</v>
      </c>
      <c r="G5" s="55" t="s">
        <v>108</v>
      </c>
      <c r="H5" s="55" t="s">
        <v>105</v>
      </c>
      <c r="I5" s="79" t="s">
        <v>109</v>
      </c>
      <c r="J5" s="55" t="s">
        <v>104</v>
      </c>
      <c r="K5" s="55" t="s">
        <v>107</v>
      </c>
      <c r="L5" s="55" t="s">
        <v>108</v>
      </c>
      <c r="M5" s="55" t="s">
        <v>105</v>
      </c>
    </row>
    <row customHeight="1" ht="15.75">
      <c r="A6" s="66" t="s">
        <v>110</v>
      </c>
      <c r="B6" s="55"/>
      <c r="C6" s="55">
        <v>1</v>
      </c>
      <c r="D6" s="66" t="s">
        <v>110</v>
      </c>
      <c r="E6" s="55"/>
      <c r="F6" s="55">
        <v>2</v>
      </c>
      <c r="G6" s="55">
        <v>3</v>
      </c>
      <c r="H6" s="55">
        <v>4</v>
      </c>
      <c r="I6" s="66" t="s">
        <v>110</v>
      </c>
      <c r="J6" s="55"/>
      <c r="K6" s="55">
        <v>5</v>
      </c>
      <c r="L6" s="55">
        <v>6</v>
      </c>
      <c r="M6" s="55">
        <v>7</v>
      </c>
    </row>
    <row customHeight="1" ht="17.25">
      <c r="A7" s="66" t="s">
        <v>111</v>
      </c>
      <c r="B7" s="55">
        <v>1</v>
      </c>
      <c r="C7" s="67">
        <v>11112.84</v>
      </c>
      <c r="D7" s="66" t="s">
        <v>112</v>
      </c>
      <c r="E7" s="55">
        <v>29</v>
      </c>
      <c r="F7" s="68">
        <f>GHJS012!D$7</f>
        <v>0</v>
      </c>
      <c r="G7" s="88">
        <v>356685.2</v>
      </c>
      <c r="H7" s="68">
        <f t="shared" si="1" ref="H7:M33">SUM(F7:G7)</f>
        <v>356685.2</v>
      </c>
      <c r="I7" s="66" t="s">
        <v>113</v>
      </c>
      <c r="J7" s="55">
        <v>40</v>
      </c>
      <c r="K7" s="68">
        <f t="shared" si="0" ref="K7:L7">SUM(K8:K9)</f>
        <v>0</v>
      </c>
      <c r="L7" s="68">
        <f t="shared" si="0"/>
        <v>0</v>
      </c>
      <c r="M7" s="68">
        <f t="shared" si="1"/>
        <v>0</v>
      </c>
    </row>
    <row customHeight="1" ht="17.25">
      <c r="A8" s="66" t="s">
        <v>114</v>
      </c>
      <c r="B8" s="55">
        <v>2</v>
      </c>
      <c r="C8" s="67">
        <v>307943.4</v>
      </c>
      <c r="D8" s="66" t="s">
        <v>115</v>
      </c>
      <c r="E8" s="55">
        <v>30</v>
      </c>
      <c r="F8" s="68">
        <f>GHJS012!E$7</f>
        <v>0</v>
      </c>
      <c r="G8" s="88"/>
      <c r="H8" s="68">
        <f t="shared" si="1"/>
        <v>0</v>
      </c>
      <c r="I8" s="66" t="s">
        <v>116</v>
      </c>
      <c r="J8" s="55">
        <v>41</v>
      </c>
      <c r="K8" s="88"/>
      <c r="L8" s="88">
        <v>0</v>
      </c>
      <c r="M8" s="68">
        <f t="shared" si="1"/>
        <v>0</v>
      </c>
    </row>
    <row customHeight="1" ht="17.25">
      <c r="A9" s="66" t="s">
        <v>117</v>
      </c>
      <c r="B9" s="55">
        <v>3</v>
      </c>
      <c r="C9" s="67"/>
      <c r="D9" s="66" t="s">
        <v>118</v>
      </c>
      <c r="E9" s="55">
        <v>31</v>
      </c>
      <c r="F9" s="68">
        <f>GHJS012!F$7</f>
        <v>0</v>
      </c>
      <c r="G9" s="88"/>
      <c r="H9" s="68">
        <f t="shared" si="1"/>
        <v>0</v>
      </c>
      <c r="I9" s="66" t="s">
        <v>119</v>
      </c>
      <c r="J9" s="55">
        <v>42</v>
      </c>
      <c r="K9" s="88"/>
      <c r="L9" s="88">
        <v>0</v>
      </c>
      <c r="M9" s="68">
        <f t="shared" si="1"/>
        <v>0</v>
      </c>
    </row>
    <row customHeight="1" ht="17.25">
      <c r="A10" s="66" t="s">
        <v>120</v>
      </c>
      <c r="B10" s="55">
        <v>4</v>
      </c>
      <c r="C10" s="67"/>
      <c r="D10" s="66" t="s">
        <v>121</v>
      </c>
      <c r="E10" s="55">
        <v>32</v>
      </c>
      <c r="F10" s="68">
        <f>GHJS012!G$7</f>
        <v>0</v>
      </c>
      <c r="G10" s="88">
        <v>16920</v>
      </c>
      <c r="H10" s="68">
        <f t="shared" si="1"/>
        <v>16920</v>
      </c>
      <c r="I10" s="66" t="s">
        <v>122</v>
      </c>
      <c r="J10" s="55">
        <v>43</v>
      </c>
      <c r="K10" s="88"/>
      <c r="L10" s="88">
        <v>373974.2</v>
      </c>
      <c r="M10" s="68">
        <f t="shared" si="1"/>
        <v>373974.2</v>
      </c>
    </row>
    <row customHeight="1" ht="17.25">
      <c r="A11" s="66" t="s">
        <v>123</v>
      </c>
      <c r="B11" s="55">
        <v>5</v>
      </c>
      <c r="C11" s="67"/>
      <c r="D11" s="66" t="s">
        <v>124</v>
      </c>
      <c r="E11" s="55">
        <v>33</v>
      </c>
      <c r="F11" s="68">
        <f>GHJS012!H$7</f>
        <v>0</v>
      </c>
      <c r="G11" s="88">
        <v>369</v>
      </c>
      <c r="H11" s="68">
        <f t="shared" si="1"/>
        <v>369</v>
      </c>
      <c r="I11" s="66" t="s">
        <v>125</v>
      </c>
      <c r="J11" s="55">
        <v>44</v>
      </c>
      <c r="K11" s="88"/>
      <c r="L11" s="88"/>
      <c r="M11" s="68">
        <f t="shared" si="1"/>
        <v>0</v>
      </c>
    </row>
    <row customHeight="1" ht="17.25">
      <c r="A12" s="66" t="s">
        <v>126</v>
      </c>
      <c r="B12" s="55">
        <v>6</v>
      </c>
      <c r="C12" s="67"/>
      <c r="D12" s="66" t="s">
        <v>127</v>
      </c>
      <c r="E12" s="55">
        <v>34</v>
      </c>
      <c r="F12" s="68">
        <f>GHJS012!I$7</f>
        <v>0</v>
      </c>
      <c r="G12" s="88"/>
      <c r="H12" s="68">
        <f t="shared" si="1"/>
        <v>0</v>
      </c>
      <c r="I12" s="66"/>
      <c r="J12" s="55"/>
      <c r="K12" s="55" t="s">
        <v>128</v>
      </c>
      <c r="L12" s="55" t="s">
        <v>128</v>
      </c>
      <c r="M12" s="55" t="s">
        <v>128</v>
      </c>
    </row>
    <row customHeight="1" ht="17.25">
      <c r="A13" s="66" t="s">
        <v>129</v>
      </c>
      <c r="B13" s="55">
        <v>7</v>
      </c>
      <c r="C13" s="67"/>
      <c r="D13" s="66" t="s">
        <v>130</v>
      </c>
      <c r="E13" s="55">
        <v>35</v>
      </c>
      <c r="F13" s="68">
        <f>GHJS012!J$7</f>
        <v>0</v>
      </c>
      <c r="G13" s="88"/>
      <c r="H13" s="68">
        <f t="shared" si="1"/>
        <v>0</v>
      </c>
      <c r="I13" s="66"/>
      <c r="J13" s="55"/>
      <c r="K13" s="55" t="s">
        <v>128</v>
      </c>
      <c r="L13" s="55" t="s">
        <v>128</v>
      </c>
      <c r="M13" s="55" t="s">
        <v>128</v>
      </c>
    </row>
    <row customHeight="1" ht="17.25">
      <c r="A14" s="66" t="s">
        <v>131</v>
      </c>
      <c r="B14" s="55">
        <v>8</v>
      </c>
      <c r="C14" s="67">
        <v>2245.98</v>
      </c>
      <c r="D14" s="66" t="s">
        <v>132</v>
      </c>
      <c r="E14" s="55">
        <v>36</v>
      </c>
      <c r="F14" s="68">
        <f>GHJS012!K$7</f>
        <v>0</v>
      </c>
      <c r="G14" s="88"/>
      <c r="H14" s="68">
        <f t="shared" si="1"/>
        <v>0</v>
      </c>
      <c r="I14" s="66"/>
      <c r="J14" s="55"/>
      <c r="K14" s="55" t="s">
        <v>128</v>
      </c>
      <c r="L14" s="55" t="s">
        <v>128</v>
      </c>
      <c r="M14" s="55" t="s">
        <v>128</v>
      </c>
    </row>
    <row customHeight="1" ht="17.25">
      <c r="A15" s="66" t="s">
        <v>133</v>
      </c>
      <c r="B15" s="55">
        <v>9</v>
      </c>
      <c r="C15" s="67"/>
      <c r="D15" s="66" t="s">
        <v>134</v>
      </c>
      <c r="E15" s="55">
        <v>37</v>
      </c>
      <c r="F15" s="68">
        <f>GHJS012!L$7</f>
        <v>0</v>
      </c>
      <c r="G15" s="88"/>
      <c r="H15" s="68">
        <f t="shared" si="1"/>
        <v>0</v>
      </c>
      <c r="I15" s="66"/>
      <c r="J15" s="55"/>
      <c r="K15" s="55" t="s">
        <v>128</v>
      </c>
      <c r="L15" s="55" t="s">
        <v>128</v>
      </c>
      <c r="M15" s="55" t="s">
        <v>128</v>
      </c>
    </row>
    <row customHeight="1" ht="17.25">
      <c r="A16" s="66"/>
      <c r="B16" s="55">
        <v>10</v>
      </c>
      <c r="C16" s="55" t="s">
        <v>128</v>
      </c>
      <c r="D16" s="66" t="s">
        <v>135</v>
      </c>
      <c r="E16" s="55">
        <v>38</v>
      </c>
      <c r="F16" s="68">
        <f>GHJS012!M$7</f>
        <v>0</v>
      </c>
      <c r="G16" s="88"/>
      <c r="H16" s="68">
        <f t="shared" si="1"/>
        <v>0</v>
      </c>
      <c r="I16" s="66"/>
      <c r="J16" s="55"/>
      <c r="K16" s="55" t="s">
        <v>128</v>
      </c>
      <c r="L16" s="55" t="s">
        <v>128</v>
      </c>
      <c r="M16" s="55" t="s">
        <v>128</v>
      </c>
    </row>
    <row customHeight="1" ht="17.25">
      <c r="A17" s="66"/>
      <c r="B17" s="55">
        <v>11</v>
      </c>
      <c r="C17" s="55" t="s">
        <v>128</v>
      </c>
      <c r="D17" s="66" t="s">
        <v>136</v>
      </c>
      <c r="E17" s="55">
        <v>39</v>
      </c>
      <c r="F17" s="88"/>
      <c r="G17" s="88"/>
      <c r="H17" s="68">
        <f t="shared" si="1"/>
        <v>0</v>
      </c>
      <c r="I17" s="66" t="s">
        <v>137</v>
      </c>
      <c r="J17" s="55">
        <v>45</v>
      </c>
      <c r="K17" s="68">
        <f t="shared" si="2" ref="K17:M17">SUM(K18:K27)</f>
        <v>0</v>
      </c>
      <c r="L17" s="68">
        <f t="shared" si="2"/>
        <v>373974.2</v>
      </c>
      <c r="M17" s="68">
        <f t="shared" si="2"/>
        <v>373974.2</v>
      </c>
    </row>
    <row customHeight="1" ht="17.25">
      <c r="A18" s="66"/>
      <c r="B18" s="55">
        <v>12</v>
      </c>
      <c r="C18" s="55" t="s">
        <v>128</v>
      </c>
      <c r="D18" s="66"/>
      <c r="E18" s="55"/>
      <c r="F18" s="55" t="s">
        <v>128</v>
      </c>
      <c r="G18" s="55" t="s">
        <v>128</v>
      </c>
      <c r="H18" s="55" t="s">
        <v>128</v>
      </c>
      <c r="I18" s="66" t="s">
        <v>138</v>
      </c>
      <c r="J18" s="55">
        <v>46</v>
      </c>
      <c r="K18" s="88"/>
      <c r="L18" s="88"/>
      <c r="M18" s="68">
        <f t="shared" si="1"/>
        <v>0</v>
      </c>
    </row>
    <row customHeight="1" ht="17.25">
      <c r="A19" s="66"/>
      <c r="B19" s="55">
        <v>13</v>
      </c>
      <c r="C19" s="55" t="s">
        <v>128</v>
      </c>
      <c r="D19" s="66"/>
      <c r="E19" s="55"/>
      <c r="F19" s="55" t="s">
        <v>128</v>
      </c>
      <c r="G19" s="55" t="s">
        <v>128</v>
      </c>
      <c r="H19" s="55" t="s">
        <v>128</v>
      </c>
      <c r="I19" s="66" t="s">
        <v>139</v>
      </c>
      <c r="J19" s="55">
        <v>47</v>
      </c>
      <c r="K19" s="88"/>
      <c r="L19" s="88">
        <v>373974.2</v>
      </c>
      <c r="M19" s="68">
        <f t="shared" si="1"/>
        <v>373974.2</v>
      </c>
    </row>
    <row customHeight="1" ht="17.25">
      <c r="A20" s="66"/>
      <c r="B20" s="55">
        <v>14</v>
      </c>
      <c r="C20" s="55" t="s">
        <v>128</v>
      </c>
      <c r="D20" s="66"/>
      <c r="E20" s="55"/>
      <c r="F20" s="55" t="s">
        <v>128</v>
      </c>
      <c r="G20" s="55" t="s">
        <v>128</v>
      </c>
      <c r="H20" s="55" t="s">
        <v>128</v>
      </c>
      <c r="I20" s="66" t="s">
        <v>140</v>
      </c>
      <c r="J20" s="55">
        <v>48</v>
      </c>
      <c r="K20" s="88"/>
      <c r="L20" s="88"/>
      <c r="M20" s="68">
        <f t="shared" si="1"/>
        <v>0</v>
      </c>
    </row>
    <row customHeight="1" ht="17.25">
      <c r="A21" s="66"/>
      <c r="B21" s="55">
        <v>15</v>
      </c>
      <c r="C21" s="55" t="s">
        <v>128</v>
      </c>
      <c r="D21" s="66"/>
      <c r="E21" s="55"/>
      <c r="F21" s="55" t="s">
        <v>128</v>
      </c>
      <c r="G21" s="55" t="s">
        <v>128</v>
      </c>
      <c r="H21" s="55" t="s">
        <v>128</v>
      </c>
      <c r="I21" s="66" t="s">
        <v>141</v>
      </c>
      <c r="J21" s="55">
        <v>49</v>
      </c>
      <c r="K21" s="88"/>
      <c r="L21" s="88"/>
      <c r="M21" s="68">
        <f t="shared" si="1"/>
        <v>0</v>
      </c>
    </row>
    <row customHeight="1" ht="17.25">
      <c r="A22" s="66"/>
      <c r="B22" s="55">
        <v>16</v>
      </c>
      <c r="C22" s="55" t="s">
        <v>128</v>
      </c>
      <c r="D22" s="66"/>
      <c r="E22" s="55"/>
      <c r="F22" s="55" t="s">
        <v>128</v>
      </c>
      <c r="G22" s="55" t="s">
        <v>128</v>
      </c>
      <c r="H22" s="55" t="s">
        <v>128</v>
      </c>
      <c r="I22" s="66" t="s">
        <v>142</v>
      </c>
      <c r="J22" s="55">
        <v>50</v>
      </c>
      <c r="K22" s="88"/>
      <c r="L22" s="88"/>
      <c r="M22" s="68">
        <f t="shared" si="1"/>
        <v>0</v>
      </c>
    </row>
    <row customHeight="1" ht="17.25">
      <c r="A23" s="66"/>
      <c r="B23" s="55">
        <v>17</v>
      </c>
      <c r="C23" s="55" t="s">
        <v>128</v>
      </c>
      <c r="D23" s="66"/>
      <c r="E23" s="55"/>
      <c r="F23" s="55" t="s">
        <v>128</v>
      </c>
      <c r="G23" s="55" t="s">
        <v>128</v>
      </c>
      <c r="H23" s="55" t="s">
        <v>128</v>
      </c>
      <c r="I23" s="66" t="s">
        <v>143</v>
      </c>
      <c r="J23" s="55">
        <v>51</v>
      </c>
      <c r="K23" s="88"/>
      <c r="L23" s="88"/>
      <c r="M23" s="68">
        <f t="shared" si="1"/>
        <v>0</v>
      </c>
    </row>
    <row customHeight="1" ht="17.25">
      <c r="A24" s="66"/>
      <c r="B24" s="55">
        <v>18</v>
      </c>
      <c r="C24" s="55" t="s">
        <v>128</v>
      </c>
      <c r="D24" s="66"/>
      <c r="E24" s="55"/>
      <c r="F24" s="55" t="s">
        <v>128</v>
      </c>
      <c r="G24" s="55" t="s">
        <v>128</v>
      </c>
      <c r="H24" s="55" t="s">
        <v>128</v>
      </c>
      <c r="I24" s="66" t="s">
        <v>144</v>
      </c>
      <c r="J24" s="55">
        <v>52</v>
      </c>
      <c r="K24" s="88"/>
      <c r="L24" s="88"/>
      <c r="M24" s="68">
        <f t="shared" si="1"/>
        <v>0</v>
      </c>
    </row>
    <row customHeight="1" ht="17.25">
      <c r="A25" s="66"/>
      <c r="B25" s="55">
        <v>19</v>
      </c>
      <c r="C25" s="55" t="s">
        <v>128</v>
      </c>
      <c r="D25" s="66"/>
      <c r="E25" s="55"/>
      <c r="F25" s="55" t="s">
        <v>128</v>
      </c>
      <c r="G25" s="55" t="s">
        <v>128</v>
      </c>
      <c r="H25" s="55" t="s">
        <v>128</v>
      </c>
      <c r="I25" s="66" t="s">
        <v>145</v>
      </c>
      <c r="J25" s="55">
        <v>53</v>
      </c>
      <c r="K25" s="88"/>
      <c r="L25" s="88"/>
      <c r="M25" s="68">
        <f t="shared" si="1"/>
        <v>0</v>
      </c>
    </row>
    <row customHeight="1" ht="17.25">
      <c r="A26" s="66"/>
      <c r="B26" s="55">
        <v>20</v>
      </c>
      <c r="C26" s="55" t="s">
        <v>128</v>
      </c>
      <c r="D26" s="66"/>
      <c r="E26" s="55"/>
      <c r="F26" s="55" t="s">
        <v>128</v>
      </c>
      <c r="G26" s="55" t="s">
        <v>128</v>
      </c>
      <c r="H26" s="55" t="s">
        <v>128</v>
      </c>
      <c r="I26" s="66" t="s">
        <v>146</v>
      </c>
      <c r="J26" s="55">
        <v>54</v>
      </c>
      <c r="K26" s="88"/>
      <c r="L26" s="88"/>
      <c r="M26" s="68">
        <f t="shared" si="1"/>
        <v>0</v>
      </c>
    </row>
    <row customHeight="1" ht="17.25">
      <c r="A27" s="66"/>
      <c r="B27" s="55">
        <v>21</v>
      </c>
      <c r="C27" s="55" t="s">
        <v>128</v>
      </c>
      <c r="D27" s="66"/>
      <c r="E27" s="55"/>
      <c r="F27" s="55" t="s">
        <v>128</v>
      </c>
      <c r="G27" s="55" t="s">
        <v>128</v>
      </c>
      <c r="H27" s="55" t="s">
        <v>128</v>
      </c>
      <c r="I27" s="66" t="s">
        <v>135</v>
      </c>
      <c r="J27" s="55">
        <v>55</v>
      </c>
      <c r="K27" s="88"/>
      <c r="L27" s="88"/>
      <c r="M27" s="68">
        <f t="shared" si="1"/>
        <v>0</v>
      </c>
    </row>
    <row customHeight="1" ht="17.25">
      <c r="A28" s="66"/>
      <c r="B28" s="55">
        <v>22</v>
      </c>
      <c r="C28" s="55" t="s">
        <v>128</v>
      </c>
      <c r="D28" s="66"/>
      <c r="E28" s="55"/>
      <c r="F28" s="55" t="s">
        <v>128</v>
      </c>
      <c r="G28" s="55" t="s">
        <v>128</v>
      </c>
      <c r="H28" s="55" t="s">
        <v>128</v>
      </c>
      <c r="I28" s="66"/>
      <c r="J28" s="55"/>
      <c r="K28" s="55" t="s">
        <v>128</v>
      </c>
      <c r="L28" s="55" t="s">
        <v>128</v>
      </c>
      <c r="M28" s="55" t="s">
        <v>128</v>
      </c>
    </row>
    <row customHeight="1" ht="17.25">
      <c r="A29" s="66" t="s">
        <v>147</v>
      </c>
      <c r="B29" s="55">
        <v>23</v>
      </c>
      <c r="C29" s="75">
        <f>SUM(C7:C15)</f>
        <v>321302.22</v>
      </c>
      <c r="D29" s="66" t="s">
        <v>148</v>
      </c>
      <c r="E29" s="55">
        <v>56</v>
      </c>
      <c r="F29" s="68">
        <f t="shared" si="3" ref="F29:H29">SUM(F7:F17)</f>
        <v>0</v>
      </c>
      <c r="G29" s="68">
        <f t="shared" si="3"/>
        <v>373974.2</v>
      </c>
      <c r="H29" s="68">
        <f t="shared" si="3"/>
        <v>373974.2</v>
      </c>
      <c r="I29" s="66"/>
      <c r="J29" s="55"/>
      <c r="K29" s="55" t="s">
        <v>128</v>
      </c>
      <c r="L29" s="55" t="s">
        <v>128</v>
      </c>
      <c r="M29" s="55" t="s">
        <v>128</v>
      </c>
    </row>
    <row customHeight="1" ht="17.25">
      <c r="A30" s="66" t="s">
        <v>149</v>
      </c>
      <c r="B30" s="55">
        <v>24</v>
      </c>
      <c r="C30" s="75">
        <f t="shared" si="4" ref="C30:G31">SUM(C31:C32)</f>
        <v>1206394.1</v>
      </c>
      <c r="D30" s="66" t="s">
        <v>150</v>
      </c>
      <c r="E30" s="55">
        <v>57</v>
      </c>
      <c r="F30" s="67"/>
      <c r="G30" s="67">
        <v>-52671.98</v>
      </c>
      <c r="H30" s="68">
        <f>C29-H29</f>
        <v>-52671.98</v>
      </c>
      <c r="I30" s="66"/>
      <c r="J30" s="55"/>
      <c r="K30" s="55" t="s">
        <v>128</v>
      </c>
      <c r="L30" s="55" t="s">
        <v>128</v>
      </c>
      <c r="M30" s="55" t="s">
        <v>128</v>
      </c>
    </row>
    <row customHeight="1" ht="17.25">
      <c r="A31" s="66" t="s">
        <v>151</v>
      </c>
      <c r="B31" s="55">
        <v>25</v>
      </c>
      <c r="C31" s="67">
        <v>1206394.1</v>
      </c>
      <c r="D31" s="66" t="s">
        <v>152</v>
      </c>
      <c r="E31" s="55">
        <v>58</v>
      </c>
      <c r="F31" s="68">
        <f t="shared" si="4"/>
        <v>0</v>
      </c>
      <c r="G31" s="68">
        <f t="shared" si="4"/>
        <v>1153722.12</v>
      </c>
      <c r="H31" s="68">
        <f>F31+G31</f>
        <v>1153722.12</v>
      </c>
      <c r="I31" s="66"/>
      <c r="J31" s="55"/>
      <c r="K31" s="55" t="s">
        <v>128</v>
      </c>
      <c r="L31" s="55" t="s">
        <v>128</v>
      </c>
      <c r="M31" s="55" t="s">
        <v>128</v>
      </c>
    </row>
    <row customHeight="1" ht="17.25">
      <c r="A32" s="66" t="s">
        <v>153</v>
      </c>
      <c r="B32" s="55">
        <v>26</v>
      </c>
      <c r="C32" s="67"/>
      <c r="D32" s="66" t="s">
        <v>151</v>
      </c>
      <c r="E32" s="55">
        <v>59</v>
      </c>
      <c r="F32" s="67"/>
      <c r="G32" s="67">
        <v>1153722.12</v>
      </c>
      <c r="H32" s="68">
        <f t="shared" si="1"/>
        <v>1153722.12</v>
      </c>
      <c r="I32" s="66"/>
      <c r="J32" s="66"/>
      <c r="K32" s="55" t="s">
        <v>128</v>
      </c>
      <c r="L32" s="55" t="s">
        <v>128</v>
      </c>
      <c r="M32" s="55" t="s">
        <v>128</v>
      </c>
    </row>
    <row customHeight="1" ht="17.25">
      <c r="A33" s="66" t="s">
        <v>154</v>
      </c>
      <c r="B33" s="55">
        <v>27</v>
      </c>
      <c r="C33" s="67"/>
      <c r="D33" s="66" t="s">
        <v>153</v>
      </c>
      <c r="E33" s="55">
        <v>60</v>
      </c>
      <c r="F33" s="67"/>
      <c r="G33" s="67">
        <v>0</v>
      </c>
      <c r="H33" s="68">
        <f t="shared" si="1"/>
        <v>0</v>
      </c>
      <c r="I33" s="66"/>
      <c r="J33" s="66"/>
      <c r="K33" s="55" t="s">
        <v>128</v>
      </c>
      <c r="L33" s="55" t="s">
        <v>128</v>
      </c>
      <c r="M33" s="55" t="s">
        <v>128</v>
      </c>
    </row>
    <row customHeight="1" ht="17.25">
      <c r="A34" s="66" t="s">
        <v>155</v>
      </c>
      <c r="B34" s="55">
        <v>28</v>
      </c>
      <c r="C34" s="68">
        <f>SUM(C29,C30,C33)</f>
        <v>1527696.32</v>
      </c>
      <c r="D34" s="66"/>
      <c r="E34" s="55"/>
      <c r="F34" s="55" t="s">
        <v>128</v>
      </c>
      <c r="G34" s="55" t="s">
        <v>128</v>
      </c>
      <c r="H34" s="55" t="s">
        <v>128</v>
      </c>
      <c r="I34" s="66"/>
      <c r="J34" s="66"/>
      <c r="K34" s="55" t="s">
        <v>128</v>
      </c>
      <c r="L34" s="55" t="s">
        <v>128</v>
      </c>
      <c r="M34" s="55" t="s">
        <v>128</v>
      </c>
    </row>
  </sheetData>
  <sheetProtection autoFilter="0" sort="1" insertRows="1" insertColumns="1" deleteRows="1" deleteColumns="1"/>
  <mergeCells count="3">
    <mergeCell ref="A1:M1"/>
    <mergeCell ref="A4:C4"/>
    <mergeCell ref="D4:M4"/>
  </mergeCells>
  <dataValidations count="1">
    <dataValidation type="decimal" allowBlank="1" showInputMessage="1" showErrorMessage="1" promptTitle="默认校验" sqref="C7:C15 F7:H17 K7:M11 K17:M27 C29:C34 F29:H33">
      <formula1>-99999999999999</formula1>
      <formula2>99999999999999</formula2>
    </dataValidation>
  </dataValidations>
  <printOptions horizontalCentered="1"/>
  <pageMargins left="0.59" right="0.59" top="0.59" bottom="0.59" header="0.50" footer="0.50"/>
  <pageSetup paperSize="9" scale="72" pageOrder="downThenOver" orientation="landscape" blackAndWhite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003A365-539B-06FF-EF4F-7D861CFA4526}" mc:Ignorable="x14ac xr xr2 xr3">
  <dimension ref="A1:DE17"/>
  <sheetViews>
    <sheetView defaultGridColor="0" colorId="8" showGridLines="0" workbookViewId="0">
      <pane xSplit="1" ySplit="6" topLeftCell="M9" activePane="bottomRight" state="frozen"/>
      <selection pane="bottomLeft" activeCell="A7" sqref="A7"/>
      <selection pane="topRight" activeCell="B1" sqref="B1"/>
      <selection pane="bottomRight" activeCell="AN12" sqref="AN12"/>
    </sheetView>
  </sheetViews>
  <sheetFormatPr defaultColWidth="13.8515625" customHeight="1" defaultRowHeight="15.5475"/>
  <cols>
    <col min="1" max="1" style="50" width="22.8515625" customWidth="1"/>
    <col min="2" max="109" style="50" width="14.28125" customWidth="1"/>
  </cols>
  <sheetData>
    <row customHeight="1" ht="32.25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</row>
    <row customHeight="1" ht="15.7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 t="s">
        <v>92</v>
      </c>
    </row>
    <row customHeight="1" ht="15.7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 t="s">
        <v>100</v>
      </c>
    </row>
    <row customHeight="1" ht="15.75">
      <c r="A4" s="55" t="s">
        <v>106</v>
      </c>
      <c r="B4" s="81" t="s">
        <v>105</v>
      </c>
      <c r="C4" s="81" t="s">
        <v>156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 t="s">
        <v>157</v>
      </c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 t="s">
        <v>158</v>
      </c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 t="s">
        <v>159</v>
      </c>
      <c r="BG4" s="55"/>
      <c r="BH4" s="55"/>
      <c r="BI4" s="55"/>
      <c r="BJ4" s="55"/>
      <c r="BK4" s="55" t="s">
        <v>160</v>
      </c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 t="s">
        <v>161</v>
      </c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 t="s">
        <v>162</v>
      </c>
      <c r="CP4" s="55"/>
      <c r="CQ4" s="55"/>
      <c r="CR4" s="55" t="s">
        <v>163</v>
      </c>
      <c r="CS4" s="55"/>
      <c r="CT4" s="55"/>
      <c r="CU4" s="55"/>
      <c r="CV4" s="55"/>
      <c r="CW4" s="55"/>
      <c r="CX4" s="55" t="s">
        <v>164</v>
      </c>
      <c r="CY4" s="55"/>
      <c r="CZ4" s="55"/>
      <c r="DA4" s="55" t="s">
        <v>165</v>
      </c>
      <c r="DB4" s="55"/>
      <c r="DC4" s="55"/>
      <c r="DD4" s="55"/>
      <c r="DE4" s="55"/>
    </row>
    <row customHeight="1" ht="48">
      <c r="A5" s="55"/>
      <c r="B5" s="81"/>
      <c r="C5" s="81" t="s">
        <v>166</v>
      </c>
      <c r="D5" s="55" t="s">
        <v>167</v>
      </c>
      <c r="E5" s="55" t="s">
        <v>168</v>
      </c>
      <c r="F5" s="55" t="s">
        <v>169</v>
      </c>
      <c r="G5" s="55" t="s">
        <v>170</v>
      </c>
      <c r="H5" s="55" t="s">
        <v>171</v>
      </c>
      <c r="I5" s="79" t="s">
        <v>172</v>
      </c>
      <c r="J5" s="55" t="s">
        <v>173</v>
      </c>
      <c r="K5" s="79" t="s">
        <v>174</v>
      </c>
      <c r="L5" s="79" t="s">
        <v>175</v>
      </c>
      <c r="M5" s="79" t="s">
        <v>176</v>
      </c>
      <c r="N5" s="55" t="s">
        <v>177</v>
      </c>
      <c r="O5" s="55" t="s">
        <v>178</v>
      </c>
      <c r="P5" s="79" t="s">
        <v>179</v>
      </c>
      <c r="Q5" s="55" t="s">
        <v>166</v>
      </c>
      <c r="R5" s="55" t="s">
        <v>180</v>
      </c>
      <c r="S5" s="55" t="s">
        <v>181</v>
      </c>
      <c r="T5" s="55" t="s">
        <v>182</v>
      </c>
      <c r="U5" s="55" t="s">
        <v>183</v>
      </c>
      <c r="V5" s="55" t="s">
        <v>184</v>
      </c>
      <c r="W5" s="55" t="s">
        <v>185</v>
      </c>
      <c r="X5" s="55" t="s">
        <v>186</v>
      </c>
      <c r="Y5" s="55" t="s">
        <v>187</v>
      </c>
      <c r="Z5" s="55" t="s">
        <v>188</v>
      </c>
      <c r="AA5" s="55" t="s">
        <v>189</v>
      </c>
      <c r="AB5" s="79" t="s">
        <v>190</v>
      </c>
      <c r="AC5" s="55" t="s">
        <v>191</v>
      </c>
      <c r="AD5" s="55" t="s">
        <v>192</v>
      </c>
      <c r="AE5" s="55" t="s">
        <v>193</v>
      </c>
      <c r="AF5" s="55" t="s">
        <v>194</v>
      </c>
      <c r="AG5" s="55" t="s">
        <v>195</v>
      </c>
      <c r="AH5" s="55" t="s">
        <v>196</v>
      </c>
      <c r="AI5" s="55" t="s">
        <v>197</v>
      </c>
      <c r="AJ5" s="55" t="s">
        <v>198</v>
      </c>
      <c r="AK5" s="55" t="s">
        <v>199</v>
      </c>
      <c r="AL5" s="55" t="s">
        <v>200</v>
      </c>
      <c r="AM5" s="55" t="s">
        <v>201</v>
      </c>
      <c r="AN5" s="55" t="s">
        <v>202</v>
      </c>
      <c r="AO5" s="79" t="s">
        <v>203</v>
      </c>
      <c r="AP5" s="55" t="s">
        <v>204</v>
      </c>
      <c r="AQ5" s="55" t="s">
        <v>205</v>
      </c>
      <c r="AR5" s="79" t="s">
        <v>206</v>
      </c>
      <c r="AS5" s="55" t="s">
        <v>166</v>
      </c>
      <c r="AT5" s="55" t="s">
        <v>207</v>
      </c>
      <c r="AU5" s="55" t="s">
        <v>208</v>
      </c>
      <c r="AV5" s="55" t="s">
        <v>209</v>
      </c>
      <c r="AW5" s="55" t="s">
        <v>210</v>
      </c>
      <c r="AX5" s="55" t="s">
        <v>211</v>
      </c>
      <c r="AY5" s="55" t="s">
        <v>212</v>
      </c>
      <c r="AZ5" s="55" t="s">
        <v>213</v>
      </c>
      <c r="BA5" s="55" t="s">
        <v>214</v>
      </c>
      <c r="BB5" s="55" t="s">
        <v>215</v>
      </c>
      <c r="BC5" s="79" t="s">
        <v>216</v>
      </c>
      <c r="BD5" s="79" t="s">
        <v>217</v>
      </c>
      <c r="BE5" s="79" t="s">
        <v>218</v>
      </c>
      <c r="BF5" s="55" t="s">
        <v>166</v>
      </c>
      <c r="BG5" s="55" t="s">
        <v>219</v>
      </c>
      <c r="BH5" s="55" t="s">
        <v>220</v>
      </c>
      <c r="BI5" s="79" t="s">
        <v>221</v>
      </c>
      <c r="BJ5" s="79" t="s">
        <v>222</v>
      </c>
      <c r="BK5" s="55" t="s">
        <v>166</v>
      </c>
      <c r="BL5" s="55" t="s">
        <v>223</v>
      </c>
      <c r="BM5" s="55" t="s">
        <v>224</v>
      </c>
      <c r="BN5" s="55" t="s">
        <v>225</v>
      </c>
      <c r="BO5" s="55" t="s">
        <v>226</v>
      </c>
      <c r="BP5" s="55" t="s">
        <v>227</v>
      </c>
      <c r="BQ5" s="79" t="s">
        <v>228</v>
      </c>
      <c r="BR5" s="55" t="s">
        <v>229</v>
      </c>
      <c r="BS5" s="55" t="s">
        <v>230</v>
      </c>
      <c r="BT5" s="79" t="s">
        <v>231</v>
      </c>
      <c r="BU5" s="79" t="s">
        <v>232</v>
      </c>
      <c r="BV5" s="55" t="s">
        <v>233</v>
      </c>
      <c r="BW5" s="79" t="s">
        <v>234</v>
      </c>
      <c r="BX5" s="55" t="s">
        <v>166</v>
      </c>
      <c r="BY5" s="55" t="s">
        <v>223</v>
      </c>
      <c r="BZ5" s="55" t="s">
        <v>224</v>
      </c>
      <c r="CA5" s="55" t="s">
        <v>225</v>
      </c>
      <c r="CB5" s="55" t="s">
        <v>226</v>
      </c>
      <c r="CC5" s="55" t="s">
        <v>227</v>
      </c>
      <c r="CD5" s="79" t="s">
        <v>228</v>
      </c>
      <c r="CE5" s="55" t="s">
        <v>229</v>
      </c>
      <c r="CF5" s="55" t="s">
        <v>235</v>
      </c>
      <c r="CG5" s="55" t="s">
        <v>236</v>
      </c>
      <c r="CH5" s="79" t="s">
        <v>237</v>
      </c>
      <c r="CI5" s="55" t="s">
        <v>238</v>
      </c>
      <c r="CJ5" s="55" t="s">
        <v>230</v>
      </c>
      <c r="CK5" s="79" t="s">
        <v>231</v>
      </c>
      <c r="CL5" s="79" t="s">
        <v>232</v>
      </c>
      <c r="CM5" s="55" t="s">
        <v>233</v>
      </c>
      <c r="CN5" s="55" t="s">
        <v>239</v>
      </c>
      <c r="CO5" s="55" t="s">
        <v>166</v>
      </c>
      <c r="CP5" s="55" t="s">
        <v>240</v>
      </c>
      <c r="CQ5" s="55" t="s">
        <v>241</v>
      </c>
      <c r="CR5" s="55" t="s">
        <v>166</v>
      </c>
      <c r="CS5" s="55" t="s">
        <v>240</v>
      </c>
      <c r="CT5" s="79" t="s">
        <v>242</v>
      </c>
      <c r="CU5" s="55" t="s">
        <v>243</v>
      </c>
      <c r="CV5" s="55" t="s">
        <v>244</v>
      </c>
      <c r="CW5" s="55" t="s">
        <v>241</v>
      </c>
      <c r="CX5" s="55" t="s">
        <v>166</v>
      </c>
      <c r="CY5" s="79" t="s">
        <v>245</v>
      </c>
      <c r="CZ5" s="79" t="s">
        <v>246</v>
      </c>
      <c r="DA5" s="55" t="s">
        <v>166</v>
      </c>
      <c r="DB5" s="55" t="s">
        <v>247</v>
      </c>
      <c r="DC5" s="79" t="s">
        <v>248</v>
      </c>
      <c r="DD5" s="79" t="s">
        <v>249</v>
      </c>
      <c r="DE5" s="55" t="s">
        <v>165</v>
      </c>
    </row>
    <row customHeight="1" ht="15.75">
      <c r="A6" s="55"/>
      <c r="B6" s="82">
        <v>1</v>
      </c>
      <c r="C6" s="82">
        <v>2</v>
      </c>
      <c r="D6" s="82">
        <v>3</v>
      </c>
      <c r="E6" s="82">
        <v>4</v>
      </c>
      <c r="F6" s="82">
        <v>5</v>
      </c>
      <c r="G6" s="82">
        <v>6</v>
      </c>
      <c r="H6" s="82">
        <v>7</v>
      </c>
      <c r="I6" s="82">
        <v>8</v>
      </c>
      <c r="J6" s="82">
        <v>9</v>
      </c>
      <c r="K6" s="82">
        <v>10</v>
      </c>
      <c r="L6" s="82">
        <v>11</v>
      </c>
      <c r="M6" s="82">
        <v>12</v>
      </c>
      <c r="N6" s="82">
        <v>13</v>
      </c>
      <c r="O6" s="82">
        <v>14</v>
      </c>
      <c r="P6" s="82">
        <v>15</v>
      </c>
      <c r="Q6" s="82">
        <v>16</v>
      </c>
      <c r="R6" s="82">
        <v>17</v>
      </c>
      <c r="S6" s="82">
        <v>18</v>
      </c>
      <c r="T6" s="82">
        <v>19</v>
      </c>
      <c r="U6" s="82">
        <v>20</v>
      </c>
      <c r="V6" s="82">
        <v>21</v>
      </c>
      <c r="W6" s="82">
        <v>22</v>
      </c>
      <c r="X6" s="82">
        <v>23</v>
      </c>
      <c r="Y6" s="82">
        <v>24</v>
      </c>
      <c r="Z6" s="82">
        <v>25</v>
      </c>
      <c r="AA6" s="82">
        <v>26</v>
      </c>
      <c r="AB6" s="82">
        <v>27</v>
      </c>
      <c r="AC6" s="82">
        <v>28</v>
      </c>
      <c r="AD6" s="82">
        <v>29</v>
      </c>
      <c r="AE6" s="82">
        <v>30</v>
      </c>
      <c r="AF6" s="82">
        <v>31</v>
      </c>
      <c r="AG6" s="82">
        <v>32</v>
      </c>
      <c r="AH6" s="82">
        <v>33</v>
      </c>
      <c r="AI6" s="82">
        <v>34</v>
      </c>
      <c r="AJ6" s="82">
        <v>35</v>
      </c>
      <c r="AK6" s="82">
        <v>36</v>
      </c>
      <c r="AL6" s="82">
        <v>37</v>
      </c>
      <c r="AM6" s="82">
        <v>38</v>
      </c>
      <c r="AN6" s="82">
        <v>39</v>
      </c>
      <c r="AO6" s="82">
        <v>40</v>
      </c>
      <c r="AP6" s="82">
        <v>41</v>
      </c>
      <c r="AQ6" s="82">
        <v>42</v>
      </c>
      <c r="AR6" s="82">
        <v>43</v>
      </c>
      <c r="AS6" s="82">
        <v>44</v>
      </c>
      <c r="AT6" s="82">
        <v>45</v>
      </c>
      <c r="AU6" s="82">
        <v>46</v>
      </c>
      <c r="AV6" s="82">
        <v>47</v>
      </c>
      <c r="AW6" s="82">
        <v>48</v>
      </c>
      <c r="AX6" s="82">
        <v>49</v>
      </c>
      <c r="AY6" s="82">
        <v>50</v>
      </c>
      <c r="AZ6" s="82">
        <v>51</v>
      </c>
      <c r="BA6" s="82">
        <v>52</v>
      </c>
      <c r="BB6" s="82">
        <v>53</v>
      </c>
      <c r="BC6" s="82">
        <v>54</v>
      </c>
      <c r="BD6" s="82">
        <v>55</v>
      </c>
      <c r="BE6" s="82">
        <v>56</v>
      </c>
      <c r="BF6" s="82">
        <v>57</v>
      </c>
      <c r="BG6" s="82">
        <v>58</v>
      </c>
      <c r="BH6" s="82">
        <v>59</v>
      </c>
      <c r="BI6" s="82">
        <v>60</v>
      </c>
      <c r="BJ6" s="82">
        <v>61</v>
      </c>
      <c r="BK6" s="82">
        <v>62</v>
      </c>
      <c r="BL6" s="82">
        <v>63</v>
      </c>
      <c r="BM6" s="82">
        <v>64</v>
      </c>
      <c r="BN6" s="82">
        <v>65</v>
      </c>
      <c r="BO6" s="82">
        <v>66</v>
      </c>
      <c r="BP6" s="82">
        <v>67</v>
      </c>
      <c r="BQ6" s="82">
        <v>68</v>
      </c>
      <c r="BR6" s="82">
        <v>69</v>
      </c>
      <c r="BS6" s="82">
        <v>70</v>
      </c>
      <c r="BT6" s="82">
        <v>71</v>
      </c>
      <c r="BU6" s="82">
        <v>72</v>
      </c>
      <c r="BV6" s="82">
        <v>73</v>
      </c>
      <c r="BW6" s="82">
        <v>74</v>
      </c>
      <c r="BX6" s="82">
        <v>75</v>
      </c>
      <c r="BY6" s="82">
        <v>76</v>
      </c>
      <c r="BZ6" s="82">
        <v>77</v>
      </c>
      <c r="CA6" s="82">
        <v>78</v>
      </c>
      <c r="CB6" s="82">
        <v>79</v>
      </c>
      <c r="CC6" s="82">
        <v>80</v>
      </c>
      <c r="CD6" s="82">
        <v>81</v>
      </c>
      <c r="CE6" s="82">
        <v>82</v>
      </c>
      <c r="CF6" s="82">
        <v>83</v>
      </c>
      <c r="CG6" s="82">
        <v>84</v>
      </c>
      <c r="CH6" s="82">
        <v>85</v>
      </c>
      <c r="CI6" s="82">
        <v>86</v>
      </c>
      <c r="CJ6" s="82">
        <v>87</v>
      </c>
      <c r="CK6" s="82">
        <v>88</v>
      </c>
      <c r="CL6" s="82">
        <v>89</v>
      </c>
      <c r="CM6" s="82">
        <v>90</v>
      </c>
      <c r="CN6" s="82">
        <v>91</v>
      </c>
      <c r="CO6" s="82">
        <v>92</v>
      </c>
      <c r="CP6" s="82">
        <v>93</v>
      </c>
      <c r="CQ6" s="82">
        <v>94</v>
      </c>
      <c r="CR6" s="82">
        <v>95</v>
      </c>
      <c r="CS6" s="82">
        <v>96</v>
      </c>
      <c r="CT6" s="82">
        <v>97</v>
      </c>
      <c r="CU6" s="82">
        <v>98</v>
      </c>
      <c r="CV6" s="82">
        <v>99</v>
      </c>
      <c r="CW6" s="82">
        <v>100</v>
      </c>
      <c r="CX6" s="82">
        <v>101</v>
      </c>
      <c r="CY6" s="82">
        <v>102</v>
      </c>
      <c r="CZ6" s="82">
        <v>103</v>
      </c>
      <c r="DA6" s="82">
        <v>104</v>
      </c>
      <c r="DB6" s="82">
        <v>105</v>
      </c>
      <c r="DC6" s="82">
        <v>106</v>
      </c>
      <c r="DD6" s="82">
        <v>107</v>
      </c>
      <c r="DE6" s="82">
        <v>108</v>
      </c>
    </row>
    <row customHeight="1" ht="20.25">
      <c r="A7" s="83" t="s">
        <v>112</v>
      </c>
      <c r="B7" s="75">
        <f t="shared" si="3" ref="B7:B16">SUM(C7,Q7,AS7,BF7,BK7,BX7,CO7,CR7,CX7,DA7)</f>
        <v>356685.2</v>
      </c>
      <c r="C7" s="75">
        <f t="shared" si="4" ref="C7:C16">SUM(D7:P7)</f>
        <v>0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>
        <f t="shared" si="5" ref="Q7:Q16">SUM(R7:AR7)</f>
        <v>356685.2</v>
      </c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>
        <v>356685.2</v>
      </c>
      <c r="AN7" s="74"/>
      <c r="AO7" s="74"/>
      <c r="AP7" s="74"/>
      <c r="AQ7" s="74"/>
      <c r="AR7" s="74"/>
      <c r="AS7" s="75">
        <f t="shared" si="0" ref="AS7:BK16">SUM(AT7:BE7)</f>
        <v>0</v>
      </c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5">
        <f t="shared" si="2" ref="BF7:DA16">SUM(BG7:BJ7)</f>
        <v>0</v>
      </c>
      <c r="BG7" s="74"/>
      <c r="BH7" s="74"/>
      <c r="BI7" s="74"/>
      <c r="BJ7" s="74"/>
      <c r="BK7" s="75">
        <f t="shared" si="0"/>
        <v>0</v>
      </c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5">
        <f t="shared" si="6" ref="BX7:BX16">SUM(BY7:CN7)</f>
        <v>0</v>
      </c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5">
        <f t="shared" si="1" ref="CO7:CX16">SUM(CP7:CQ7)</f>
        <v>0</v>
      </c>
      <c r="CP7" s="74"/>
      <c r="CQ7" s="74"/>
      <c r="CR7" s="75">
        <f t="shared" si="7" ref="CR7:CR16">SUM(CS7:CW7)</f>
        <v>0</v>
      </c>
      <c r="CS7" s="74"/>
      <c r="CT7" s="74"/>
      <c r="CU7" s="74"/>
      <c r="CV7" s="74"/>
      <c r="CW7" s="74"/>
      <c r="CX7" s="75">
        <f t="shared" si="1"/>
        <v>0</v>
      </c>
      <c r="CY7" s="74"/>
      <c r="CZ7" s="74"/>
      <c r="DA7" s="75">
        <f t="shared" si="2"/>
        <v>0</v>
      </c>
      <c r="DB7" s="74"/>
      <c r="DC7" s="74"/>
      <c r="DD7" s="74"/>
      <c r="DE7" s="74"/>
    </row>
    <row customHeight="1" ht="20.25">
      <c r="A8" s="66" t="s">
        <v>115</v>
      </c>
      <c r="B8" s="75">
        <f t="shared" si="3"/>
        <v>0</v>
      </c>
      <c r="C8" s="75">
        <f t="shared" si="4"/>
        <v>0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5">
        <f t="shared" si="5"/>
        <v>0</v>
      </c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5">
        <f t="shared" si="0"/>
        <v>0</v>
      </c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5">
        <f t="shared" si="2"/>
        <v>0</v>
      </c>
      <c r="BG8" s="74"/>
      <c r="BH8" s="74"/>
      <c r="BI8" s="74"/>
      <c r="BJ8" s="74"/>
      <c r="BK8" s="75">
        <f t="shared" si="0"/>
        <v>0</v>
      </c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5">
        <f t="shared" si="6"/>
        <v>0</v>
      </c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5">
        <f t="shared" si="1"/>
        <v>0</v>
      </c>
      <c r="CP8" s="74"/>
      <c r="CQ8" s="74"/>
      <c r="CR8" s="75">
        <f t="shared" si="7"/>
        <v>0</v>
      </c>
      <c r="CS8" s="74"/>
      <c r="CT8" s="74"/>
      <c r="CU8" s="74"/>
      <c r="CV8" s="74"/>
      <c r="CW8" s="74"/>
      <c r="CX8" s="75">
        <f t="shared" si="1"/>
        <v>0</v>
      </c>
      <c r="CY8" s="74"/>
      <c r="CZ8" s="74"/>
      <c r="DA8" s="75">
        <f t="shared" si="2"/>
        <v>0</v>
      </c>
      <c r="DB8" s="74"/>
      <c r="DC8" s="74"/>
      <c r="DD8" s="74"/>
      <c r="DE8" s="74"/>
    </row>
    <row customHeight="1" ht="20.25">
      <c r="A9" s="66" t="s">
        <v>118</v>
      </c>
      <c r="B9" s="75">
        <f t="shared" si="3"/>
        <v>0</v>
      </c>
      <c r="C9" s="75">
        <f t="shared" si="4"/>
        <v>0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>
        <f t="shared" si="5"/>
        <v>0</v>
      </c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5">
        <f t="shared" si="0"/>
        <v>0</v>
      </c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>
        <f t="shared" si="2"/>
        <v>0</v>
      </c>
      <c r="BG9" s="74"/>
      <c r="BH9" s="74"/>
      <c r="BI9" s="74"/>
      <c r="BJ9" s="74"/>
      <c r="BK9" s="75">
        <f t="shared" si="0"/>
        <v>0</v>
      </c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5">
        <f t="shared" si="6"/>
        <v>0</v>
      </c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5">
        <f t="shared" si="1"/>
        <v>0</v>
      </c>
      <c r="CP9" s="74"/>
      <c r="CQ9" s="74"/>
      <c r="CR9" s="75">
        <f t="shared" si="7"/>
        <v>0</v>
      </c>
      <c r="CS9" s="74"/>
      <c r="CT9" s="74"/>
      <c r="CU9" s="74"/>
      <c r="CV9" s="74"/>
      <c r="CW9" s="74"/>
      <c r="CX9" s="75">
        <f t="shared" si="1"/>
        <v>0</v>
      </c>
      <c r="CY9" s="74"/>
      <c r="CZ9" s="74"/>
      <c r="DA9" s="75">
        <f t="shared" si="2"/>
        <v>0</v>
      </c>
      <c r="DB9" s="74"/>
      <c r="DC9" s="74"/>
      <c r="DD9" s="74"/>
      <c r="DE9" s="74"/>
    </row>
    <row customHeight="1" ht="20.25">
      <c r="A10" s="66" t="s">
        <v>121</v>
      </c>
      <c r="B10" s="75">
        <f t="shared" si="3"/>
        <v>16920</v>
      </c>
      <c r="C10" s="75">
        <f t="shared" si="4"/>
        <v>0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>
        <f t="shared" si="5"/>
        <v>16920</v>
      </c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>
        <v>16920</v>
      </c>
      <c r="AN10" s="74"/>
      <c r="AO10" s="74"/>
      <c r="AP10" s="74"/>
      <c r="AQ10" s="74"/>
      <c r="AR10" s="74"/>
      <c r="AS10" s="75">
        <f t="shared" si="0"/>
        <v>0</v>
      </c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5">
        <f t="shared" si="2"/>
        <v>0</v>
      </c>
      <c r="BG10" s="74"/>
      <c r="BH10" s="74"/>
      <c r="BI10" s="74"/>
      <c r="BJ10" s="74"/>
      <c r="BK10" s="75">
        <f t="shared" si="0"/>
        <v>0</v>
      </c>
      <c r="BL10" s="74"/>
      <c r="BM10" s="74"/>
      <c r="BN10" s="74"/>
      <c r="BO10" s="74"/>
      <c r="BP10" s="84"/>
      <c r="BQ10" s="74"/>
      <c r="BR10" s="74"/>
      <c r="BS10" s="74"/>
      <c r="BT10" s="74"/>
      <c r="BU10" s="74"/>
      <c r="BV10" s="74"/>
      <c r="BW10" s="74"/>
      <c r="BX10" s="75">
        <f t="shared" si="6"/>
        <v>0</v>
      </c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5">
        <f t="shared" si="1"/>
        <v>0</v>
      </c>
      <c r="CP10" s="74"/>
      <c r="CQ10" s="74"/>
      <c r="CR10" s="75">
        <f t="shared" si="7"/>
        <v>0</v>
      </c>
      <c r="CS10" s="74"/>
      <c r="CT10" s="74"/>
      <c r="CU10" s="74"/>
      <c r="CV10" s="74"/>
      <c r="CW10" s="74"/>
      <c r="CX10" s="75">
        <f t="shared" si="1"/>
        <v>0</v>
      </c>
      <c r="CY10" s="74"/>
      <c r="CZ10" s="74"/>
      <c r="DA10" s="75">
        <f t="shared" si="2"/>
        <v>0</v>
      </c>
      <c r="DB10" s="74"/>
      <c r="DC10" s="74"/>
      <c r="DD10" s="74"/>
      <c r="DE10" s="74"/>
    </row>
    <row customHeight="1" ht="20.25">
      <c r="A11" s="66" t="s">
        <v>124</v>
      </c>
      <c r="B11" s="75">
        <f t="shared" si="3"/>
        <v>369</v>
      </c>
      <c r="C11" s="75">
        <f t="shared" si="4"/>
        <v>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>
        <f t="shared" si="5"/>
        <v>369</v>
      </c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>
        <v>369</v>
      </c>
      <c r="AN11" s="74"/>
      <c r="AO11" s="74"/>
      <c r="AP11" s="74"/>
      <c r="AQ11" s="74"/>
      <c r="AR11" s="74"/>
      <c r="AS11" s="75">
        <f t="shared" si="0"/>
        <v>0</v>
      </c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>
        <f t="shared" si="2"/>
        <v>0</v>
      </c>
      <c r="BG11" s="74"/>
      <c r="BH11" s="74"/>
      <c r="BI11" s="74"/>
      <c r="BJ11" s="74"/>
      <c r="BK11" s="75">
        <f t="shared" si="0"/>
        <v>0</v>
      </c>
      <c r="BL11" s="74"/>
      <c r="BM11" s="74"/>
      <c r="BN11" s="74"/>
      <c r="BO11" s="85"/>
      <c r="BP11" s="74"/>
      <c r="BQ11" s="86"/>
      <c r="BR11" s="74"/>
      <c r="BS11" s="74"/>
      <c r="BT11" s="74"/>
      <c r="BU11" s="74"/>
      <c r="BV11" s="74"/>
      <c r="BW11" s="74"/>
      <c r="BX11" s="75">
        <f t="shared" si="6"/>
        <v>0</v>
      </c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5">
        <f t="shared" si="1"/>
        <v>0</v>
      </c>
      <c r="CP11" s="74"/>
      <c r="CQ11" s="74"/>
      <c r="CR11" s="75">
        <f t="shared" si="7"/>
        <v>0</v>
      </c>
      <c r="CS11" s="74"/>
      <c r="CT11" s="74"/>
      <c r="CU11" s="74"/>
      <c r="CV11" s="74"/>
      <c r="CW11" s="74"/>
      <c r="CX11" s="75">
        <f t="shared" si="1"/>
        <v>0</v>
      </c>
      <c r="CY11" s="74"/>
      <c r="CZ11" s="74"/>
      <c r="DA11" s="75">
        <f t="shared" si="2"/>
        <v>0</v>
      </c>
      <c r="DB11" s="74"/>
      <c r="DC11" s="74"/>
      <c r="DD11" s="74"/>
      <c r="DE11" s="74"/>
    </row>
    <row customHeight="1" ht="20.25">
      <c r="A12" s="66" t="s">
        <v>127</v>
      </c>
      <c r="B12" s="75">
        <f t="shared" si="3"/>
        <v>0</v>
      </c>
      <c r="C12" s="75">
        <f t="shared" si="4"/>
        <v>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>
        <f t="shared" si="5"/>
        <v>0</v>
      </c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5">
        <f t="shared" si="0"/>
        <v>0</v>
      </c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5">
        <f t="shared" si="2"/>
        <v>0</v>
      </c>
      <c r="BG12" s="74"/>
      <c r="BH12" s="74"/>
      <c r="BI12" s="74"/>
      <c r="BJ12" s="74"/>
      <c r="BK12" s="75">
        <f t="shared" si="0"/>
        <v>0</v>
      </c>
      <c r="BL12" s="74"/>
      <c r="BM12" s="74"/>
      <c r="BN12" s="74"/>
      <c r="BO12" s="74"/>
      <c r="BP12" s="87"/>
      <c r="BQ12" s="74"/>
      <c r="BR12" s="74"/>
      <c r="BS12" s="74"/>
      <c r="BT12" s="74"/>
      <c r="BU12" s="74"/>
      <c r="BV12" s="74"/>
      <c r="BW12" s="74"/>
      <c r="BX12" s="75">
        <f t="shared" si="6"/>
        <v>0</v>
      </c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5">
        <f t="shared" si="1"/>
        <v>0</v>
      </c>
      <c r="CP12" s="74"/>
      <c r="CQ12" s="74"/>
      <c r="CR12" s="75">
        <f t="shared" si="7"/>
        <v>0</v>
      </c>
      <c r="CS12" s="74"/>
      <c r="CT12" s="74"/>
      <c r="CU12" s="74"/>
      <c r="CV12" s="74"/>
      <c r="CW12" s="74"/>
      <c r="CX12" s="75">
        <f t="shared" si="1"/>
        <v>0</v>
      </c>
      <c r="CY12" s="74"/>
      <c r="CZ12" s="74"/>
      <c r="DA12" s="75">
        <f t="shared" si="2"/>
        <v>0</v>
      </c>
      <c r="DB12" s="74"/>
      <c r="DC12" s="74"/>
      <c r="DD12" s="74"/>
      <c r="DE12" s="74"/>
    </row>
    <row customHeight="1" ht="20.25">
      <c r="A13" s="66" t="s">
        <v>130</v>
      </c>
      <c r="B13" s="75">
        <f t="shared" si="3"/>
        <v>0</v>
      </c>
      <c r="C13" s="75">
        <f t="shared" si="4"/>
        <v>0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5">
        <f t="shared" si="5"/>
        <v>0</v>
      </c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5">
        <f t="shared" si="0"/>
        <v>0</v>
      </c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>
        <f t="shared" si="2"/>
        <v>0</v>
      </c>
      <c r="BG13" s="74"/>
      <c r="BH13" s="74"/>
      <c r="BI13" s="74"/>
      <c r="BJ13" s="74"/>
      <c r="BK13" s="75">
        <f t="shared" si="0"/>
        <v>0</v>
      </c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5">
        <f t="shared" si="6"/>
        <v>0</v>
      </c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5">
        <f t="shared" si="1"/>
        <v>0</v>
      </c>
      <c r="CP13" s="74"/>
      <c r="CQ13" s="74"/>
      <c r="CR13" s="75">
        <f t="shared" si="7"/>
        <v>0</v>
      </c>
      <c r="CS13" s="74"/>
      <c r="CT13" s="74"/>
      <c r="CU13" s="74"/>
      <c r="CV13" s="74"/>
      <c r="CW13" s="74"/>
      <c r="CX13" s="75">
        <f t="shared" si="1"/>
        <v>0</v>
      </c>
      <c r="CY13" s="74"/>
      <c r="CZ13" s="74"/>
      <c r="DA13" s="75">
        <f t="shared" si="2"/>
        <v>0</v>
      </c>
      <c r="DB13" s="74"/>
      <c r="DC13" s="74"/>
      <c r="DD13" s="74"/>
      <c r="DE13" s="74"/>
    </row>
    <row customHeight="1" ht="20.25">
      <c r="A14" s="66" t="s">
        <v>132</v>
      </c>
      <c r="B14" s="75">
        <f t="shared" si="3"/>
        <v>0</v>
      </c>
      <c r="C14" s="75">
        <f t="shared" si="4"/>
        <v>0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5">
        <f t="shared" si="5"/>
        <v>0</v>
      </c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5">
        <f t="shared" si="0"/>
        <v>0</v>
      </c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5">
        <f t="shared" si="2"/>
        <v>0</v>
      </c>
      <c r="BG14" s="74"/>
      <c r="BH14" s="74"/>
      <c r="BI14" s="74"/>
      <c r="BJ14" s="74"/>
      <c r="BK14" s="75">
        <f t="shared" si="0"/>
        <v>0</v>
      </c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5">
        <f t="shared" si="6"/>
        <v>0</v>
      </c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5">
        <f t="shared" si="1"/>
        <v>0</v>
      </c>
      <c r="CP14" s="74"/>
      <c r="CQ14" s="74"/>
      <c r="CR14" s="75">
        <f t="shared" si="7"/>
        <v>0</v>
      </c>
      <c r="CS14" s="74"/>
      <c r="CT14" s="74"/>
      <c r="CU14" s="74"/>
      <c r="CV14" s="74"/>
      <c r="CW14" s="74"/>
      <c r="CX14" s="75">
        <f t="shared" si="1"/>
        <v>0</v>
      </c>
      <c r="CY14" s="74"/>
      <c r="CZ14" s="74"/>
      <c r="DA14" s="75">
        <f t="shared" si="2"/>
        <v>0</v>
      </c>
      <c r="DB14" s="74"/>
      <c r="DC14" s="74"/>
      <c r="DD14" s="74"/>
      <c r="DE14" s="74"/>
    </row>
    <row customHeight="1" ht="20.25">
      <c r="A15" s="66" t="s">
        <v>134</v>
      </c>
      <c r="B15" s="75">
        <f t="shared" si="3"/>
        <v>0</v>
      </c>
      <c r="C15" s="75">
        <f t="shared" si="4"/>
        <v>0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5">
        <f t="shared" si="5"/>
        <v>0</v>
      </c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5">
        <f t="shared" si="0"/>
        <v>0</v>
      </c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5">
        <f t="shared" si="2"/>
        <v>0</v>
      </c>
      <c r="BG15" s="74"/>
      <c r="BH15" s="74"/>
      <c r="BI15" s="74"/>
      <c r="BJ15" s="74"/>
      <c r="BK15" s="75">
        <f t="shared" si="0"/>
        <v>0</v>
      </c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5">
        <f t="shared" si="6"/>
        <v>0</v>
      </c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5">
        <f t="shared" si="1"/>
        <v>0</v>
      </c>
      <c r="CP15" s="74"/>
      <c r="CQ15" s="74"/>
      <c r="CR15" s="75">
        <f t="shared" si="7"/>
        <v>0</v>
      </c>
      <c r="CS15" s="74"/>
      <c r="CT15" s="74"/>
      <c r="CU15" s="74"/>
      <c r="CV15" s="74"/>
      <c r="CW15" s="74"/>
      <c r="CX15" s="75">
        <f t="shared" si="1"/>
        <v>0</v>
      </c>
      <c r="CY15" s="74"/>
      <c r="CZ15" s="74"/>
      <c r="DA15" s="75">
        <f t="shared" si="2"/>
        <v>0</v>
      </c>
      <c r="DB15" s="74"/>
      <c r="DC15" s="74"/>
      <c r="DD15" s="74"/>
      <c r="DE15" s="74"/>
    </row>
    <row customHeight="1" ht="20.25">
      <c r="A16" s="66" t="s">
        <v>135</v>
      </c>
      <c r="B16" s="75">
        <f t="shared" si="3"/>
        <v>0</v>
      </c>
      <c r="C16" s="75">
        <f t="shared" si="4"/>
        <v>0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>
        <f t="shared" si="5"/>
        <v>0</v>
      </c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5">
        <f t="shared" si="0"/>
        <v>0</v>
      </c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5">
        <f t="shared" si="2"/>
        <v>0</v>
      </c>
      <c r="BG16" s="74"/>
      <c r="BH16" s="74"/>
      <c r="BI16" s="74"/>
      <c r="BJ16" s="74"/>
      <c r="BK16" s="75">
        <f t="shared" si="0"/>
        <v>0</v>
      </c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5">
        <f t="shared" si="6"/>
        <v>0</v>
      </c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5">
        <f t="shared" si="1"/>
        <v>0</v>
      </c>
      <c r="CP16" s="74"/>
      <c r="CQ16" s="74"/>
      <c r="CR16" s="75">
        <f t="shared" si="7"/>
        <v>0</v>
      </c>
      <c r="CS16" s="74"/>
      <c r="CT16" s="74"/>
      <c r="CU16" s="74"/>
      <c r="CV16" s="74"/>
      <c r="CW16" s="74"/>
      <c r="CX16" s="75">
        <f t="shared" si="1"/>
        <v>0</v>
      </c>
      <c r="CY16" s="74"/>
      <c r="CZ16" s="74"/>
      <c r="DA16" s="75">
        <f t="shared" si="2"/>
        <v>0</v>
      </c>
      <c r="DB16" s="74"/>
      <c r="DC16" s="74"/>
      <c r="DD16" s="74"/>
      <c r="DE16" s="74"/>
    </row>
    <row customHeight="1" ht="20.25">
      <c r="A17" s="66" t="s">
        <v>105</v>
      </c>
      <c r="B17" s="75">
        <f t="shared" si="8" ref="B17:DE17">SUM(B7:B16)</f>
        <v>373974.2</v>
      </c>
      <c r="C17" s="75">
        <f t="shared" si="8"/>
        <v>0</v>
      </c>
      <c r="D17" s="75">
        <f t="shared" si="8"/>
        <v>0</v>
      </c>
      <c r="E17" s="75">
        <f t="shared" si="8"/>
        <v>0</v>
      </c>
      <c r="F17" s="75">
        <f t="shared" si="8"/>
        <v>0</v>
      </c>
      <c r="G17" s="75">
        <f t="shared" si="8"/>
        <v>0</v>
      </c>
      <c r="H17" s="75">
        <f t="shared" si="8"/>
        <v>0</v>
      </c>
      <c r="I17" s="75">
        <f t="shared" si="8"/>
        <v>0</v>
      </c>
      <c r="J17" s="75">
        <f t="shared" si="8"/>
        <v>0</v>
      </c>
      <c r="K17" s="75">
        <f t="shared" si="8"/>
        <v>0</v>
      </c>
      <c r="L17" s="75">
        <f t="shared" si="8"/>
        <v>0</v>
      </c>
      <c r="M17" s="75">
        <f t="shared" si="8"/>
        <v>0</v>
      </c>
      <c r="N17" s="75">
        <f t="shared" si="8"/>
        <v>0</v>
      </c>
      <c r="O17" s="75">
        <f t="shared" si="8"/>
        <v>0</v>
      </c>
      <c r="P17" s="75">
        <f t="shared" si="8"/>
        <v>0</v>
      </c>
      <c r="Q17" s="75">
        <f t="shared" si="8"/>
        <v>373974.2</v>
      </c>
      <c r="R17" s="75">
        <f t="shared" si="8"/>
        <v>0</v>
      </c>
      <c r="S17" s="75">
        <f t="shared" si="8"/>
        <v>0</v>
      </c>
      <c r="T17" s="75">
        <f t="shared" si="8"/>
        <v>0</v>
      </c>
      <c r="U17" s="75">
        <f t="shared" si="8"/>
        <v>0</v>
      </c>
      <c r="V17" s="75">
        <f t="shared" si="8"/>
        <v>0</v>
      </c>
      <c r="W17" s="75">
        <f t="shared" si="8"/>
        <v>0</v>
      </c>
      <c r="X17" s="75">
        <f t="shared" si="8"/>
        <v>0</v>
      </c>
      <c r="Y17" s="75">
        <f t="shared" si="8"/>
        <v>0</v>
      </c>
      <c r="Z17" s="75">
        <f t="shared" si="8"/>
        <v>0</v>
      </c>
      <c r="AA17" s="75">
        <f t="shared" si="8"/>
        <v>0</v>
      </c>
      <c r="AB17" s="75">
        <f t="shared" si="8"/>
        <v>0</v>
      </c>
      <c r="AC17" s="75">
        <f t="shared" si="8"/>
        <v>0</v>
      </c>
      <c r="AD17" s="75">
        <f t="shared" si="8"/>
        <v>0</v>
      </c>
      <c r="AE17" s="75">
        <f t="shared" si="8"/>
        <v>0</v>
      </c>
      <c r="AF17" s="75">
        <f t="shared" si="8"/>
        <v>0</v>
      </c>
      <c r="AG17" s="75">
        <f t="shared" si="8"/>
        <v>0</v>
      </c>
      <c r="AH17" s="75">
        <f t="shared" si="8"/>
        <v>0</v>
      </c>
      <c r="AI17" s="75">
        <f t="shared" si="8"/>
        <v>0</v>
      </c>
      <c r="AJ17" s="75">
        <f t="shared" si="8"/>
        <v>0</v>
      </c>
      <c r="AK17" s="75">
        <f t="shared" si="8"/>
        <v>0</v>
      </c>
      <c r="AL17" s="75">
        <f t="shared" si="8"/>
        <v>0</v>
      </c>
      <c r="AM17" s="75">
        <f t="shared" si="8"/>
        <v>373974.2</v>
      </c>
      <c r="AN17" s="75">
        <f t="shared" si="8"/>
        <v>0</v>
      </c>
      <c r="AO17" s="75">
        <f t="shared" si="8"/>
        <v>0</v>
      </c>
      <c r="AP17" s="75">
        <f t="shared" si="8"/>
        <v>0</v>
      </c>
      <c r="AQ17" s="75">
        <f t="shared" si="8"/>
        <v>0</v>
      </c>
      <c r="AR17" s="75">
        <f t="shared" si="8"/>
        <v>0</v>
      </c>
      <c r="AS17" s="75">
        <f t="shared" si="8"/>
        <v>0</v>
      </c>
      <c r="AT17" s="75">
        <f t="shared" si="8"/>
        <v>0</v>
      </c>
      <c r="AU17" s="75">
        <f t="shared" si="8"/>
        <v>0</v>
      </c>
      <c r="AV17" s="75">
        <f t="shared" si="8"/>
        <v>0</v>
      </c>
      <c r="AW17" s="75">
        <f t="shared" si="8"/>
        <v>0</v>
      </c>
      <c r="AX17" s="75">
        <f t="shared" si="8"/>
        <v>0</v>
      </c>
      <c r="AY17" s="75">
        <f t="shared" si="8"/>
        <v>0</v>
      </c>
      <c r="AZ17" s="75">
        <f t="shared" si="8"/>
        <v>0</v>
      </c>
      <c r="BA17" s="75">
        <f t="shared" si="8"/>
        <v>0</v>
      </c>
      <c r="BB17" s="75">
        <f t="shared" si="8"/>
        <v>0</v>
      </c>
      <c r="BC17" s="75">
        <f t="shared" si="8"/>
        <v>0</v>
      </c>
      <c r="BD17" s="75">
        <f t="shared" si="8"/>
        <v>0</v>
      </c>
      <c r="BE17" s="75">
        <f t="shared" si="8"/>
        <v>0</v>
      </c>
      <c r="BF17" s="75">
        <f t="shared" si="8"/>
        <v>0</v>
      </c>
      <c r="BG17" s="75">
        <f t="shared" si="8"/>
        <v>0</v>
      </c>
      <c r="BH17" s="75">
        <f t="shared" si="8"/>
        <v>0</v>
      </c>
      <c r="BI17" s="75">
        <f t="shared" si="8"/>
        <v>0</v>
      </c>
      <c r="BJ17" s="75">
        <f t="shared" si="8"/>
        <v>0</v>
      </c>
      <c r="BK17" s="75">
        <f t="shared" si="8"/>
        <v>0</v>
      </c>
      <c r="BL17" s="75">
        <f t="shared" si="8"/>
        <v>0</v>
      </c>
      <c r="BM17" s="75">
        <f t="shared" si="8"/>
        <v>0</v>
      </c>
      <c r="BN17" s="75">
        <f t="shared" si="8"/>
        <v>0</v>
      </c>
      <c r="BO17" s="75">
        <f t="shared" si="8"/>
        <v>0</v>
      </c>
      <c r="BP17" s="75">
        <f t="shared" si="8"/>
        <v>0</v>
      </c>
      <c r="BQ17" s="75">
        <f t="shared" si="8"/>
        <v>0</v>
      </c>
      <c r="BR17" s="75">
        <f t="shared" si="8"/>
        <v>0</v>
      </c>
      <c r="BS17" s="75">
        <f t="shared" si="8"/>
        <v>0</v>
      </c>
      <c r="BT17" s="75">
        <f t="shared" si="8"/>
        <v>0</v>
      </c>
      <c r="BU17" s="75">
        <f t="shared" si="8"/>
        <v>0</v>
      </c>
      <c r="BV17" s="75">
        <f t="shared" si="8"/>
        <v>0</v>
      </c>
      <c r="BW17" s="75">
        <f t="shared" si="8"/>
        <v>0</v>
      </c>
      <c r="BX17" s="75">
        <f t="shared" si="8"/>
        <v>0</v>
      </c>
      <c r="BY17" s="75">
        <f t="shared" si="8"/>
        <v>0</v>
      </c>
      <c r="BZ17" s="75">
        <f t="shared" si="8"/>
        <v>0</v>
      </c>
      <c r="CA17" s="75">
        <f t="shared" si="8"/>
        <v>0</v>
      </c>
      <c r="CB17" s="75">
        <f t="shared" si="8"/>
        <v>0</v>
      </c>
      <c r="CC17" s="75">
        <f t="shared" si="8"/>
        <v>0</v>
      </c>
      <c r="CD17" s="75">
        <f t="shared" si="8"/>
        <v>0</v>
      </c>
      <c r="CE17" s="75">
        <f t="shared" si="8"/>
        <v>0</v>
      </c>
      <c r="CF17" s="75">
        <f t="shared" si="8"/>
        <v>0</v>
      </c>
      <c r="CG17" s="75">
        <f t="shared" si="8"/>
        <v>0</v>
      </c>
      <c r="CH17" s="75">
        <f t="shared" si="8"/>
        <v>0</v>
      </c>
      <c r="CI17" s="75">
        <f t="shared" si="8"/>
        <v>0</v>
      </c>
      <c r="CJ17" s="75">
        <f t="shared" si="8"/>
        <v>0</v>
      </c>
      <c r="CK17" s="75">
        <f t="shared" si="8"/>
        <v>0</v>
      </c>
      <c r="CL17" s="75">
        <f t="shared" si="8"/>
        <v>0</v>
      </c>
      <c r="CM17" s="75">
        <f t="shared" si="8"/>
        <v>0</v>
      </c>
      <c r="CN17" s="75">
        <f t="shared" si="8"/>
        <v>0</v>
      </c>
      <c r="CO17" s="75">
        <f t="shared" si="8"/>
        <v>0</v>
      </c>
      <c r="CP17" s="75">
        <f t="shared" si="8"/>
        <v>0</v>
      </c>
      <c r="CQ17" s="75">
        <f t="shared" si="8"/>
        <v>0</v>
      </c>
      <c r="CR17" s="75">
        <f t="shared" si="8"/>
        <v>0</v>
      </c>
      <c r="CS17" s="75">
        <f t="shared" si="8"/>
        <v>0</v>
      </c>
      <c r="CT17" s="75">
        <f t="shared" si="8"/>
        <v>0</v>
      </c>
      <c r="CU17" s="75">
        <f t="shared" si="8"/>
        <v>0</v>
      </c>
      <c r="CV17" s="75">
        <f t="shared" si="8"/>
        <v>0</v>
      </c>
      <c r="CW17" s="75">
        <f t="shared" si="8"/>
        <v>0</v>
      </c>
      <c r="CX17" s="75">
        <f t="shared" si="8"/>
        <v>0</v>
      </c>
      <c r="CY17" s="75">
        <f t="shared" si="8"/>
        <v>0</v>
      </c>
      <c r="CZ17" s="75">
        <f t="shared" si="8"/>
        <v>0</v>
      </c>
      <c r="DA17" s="75">
        <f t="shared" si="8"/>
        <v>0</v>
      </c>
      <c r="DB17" s="75">
        <f t="shared" si="8"/>
        <v>0</v>
      </c>
      <c r="DC17" s="75">
        <f t="shared" si="8"/>
        <v>0</v>
      </c>
      <c r="DD17" s="75">
        <f t="shared" si="8"/>
        <v>0</v>
      </c>
      <c r="DE17" s="75">
        <f t="shared" si="8"/>
        <v>0</v>
      </c>
    </row>
  </sheetData>
  <sheetProtection autoFilter="0" sort="1" insertRows="1" insertColumns="1" deleteRows="1" deleteColumns="1"/>
  <mergeCells count="13">
    <mergeCell ref="A1:DE1"/>
    <mergeCell ref="C4:P4"/>
    <mergeCell ref="Q4:AR4"/>
    <mergeCell ref="AS4:BE4"/>
    <mergeCell ref="BF4:BJ4"/>
    <mergeCell ref="BK4:BW4"/>
    <mergeCell ref="BX4:CN4"/>
    <mergeCell ref="CO4:CQ4"/>
    <mergeCell ref="CR4:CW4"/>
    <mergeCell ref="CX4:CZ4"/>
    <mergeCell ref="DA4:DE4"/>
    <mergeCell ref="A4:A6"/>
    <mergeCell ref="B4:B5"/>
  </mergeCells>
  <dataValidations count="1">
    <dataValidation type="decimal" allowBlank="1" showInputMessage="1" showErrorMessage="1" promptTitle="默认校验" sqref="B7:DE17">
      <formula1>-99999999999999</formula1>
      <formula2>99999999999999</formula2>
    </dataValidation>
  </dataValidations>
  <printOptions horizontalCentered="1"/>
  <pageMargins left="0.59" right="0.59" top="0.59" bottom="0.59" header="0.50" footer="0.50"/>
  <pageSetup paperSize="9" pageOrder="downThenOver" orientation="landscape" blackAndWhite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38E5D1C-BB99-B18D-7D3F-ECA415BE05DE}" mc:Ignorable="x14ac xr xr2 xr3">
  <sheetPr>
    <pageSetUpPr fitToPage="1"/>
  </sheetPr>
  <dimension ref="A1:M8"/>
  <sheetViews>
    <sheetView defaultGridColor="0" colorId="8" topLeftCell="A1" showGridLines="0" workbookViewId="0">
      <selection activeCell="A1" sqref="A1:M1"/>
    </sheetView>
  </sheetViews>
  <sheetFormatPr defaultColWidth="13.8515625" customHeight="1" defaultRowHeight="15.5475"/>
  <cols>
    <col min="1" max="1" style="50" width="21.140625" customWidth="1"/>
    <col min="2" max="2" style="50" width="26.00390625" customWidth="1"/>
    <col min="3" max="13" style="50" width="16.140625" customWidth="1"/>
  </cols>
  <sheetData>
    <row customHeight="1" ht="39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customHeight="1" ht="15.7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 t="s">
        <v>93</v>
      </c>
    </row>
    <row customHeight="1" ht="15.7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 t="s">
        <v>100</v>
      </c>
    </row>
    <row customHeight="1" ht="15.75">
      <c r="A4" s="55" t="s">
        <v>250</v>
      </c>
      <c r="B4" s="55" t="s">
        <v>251</v>
      </c>
      <c r="C4" s="79" t="s">
        <v>252</v>
      </c>
      <c r="D4" s="55" t="s">
        <v>253</v>
      </c>
      <c r="E4" s="79" t="s">
        <v>254</v>
      </c>
      <c r="F4" s="55" t="s">
        <v>255</v>
      </c>
      <c r="G4" s="55" t="s">
        <v>256</v>
      </c>
      <c r="H4" s="55" t="s">
        <v>257</v>
      </c>
      <c r="I4" s="55" t="s">
        <v>258</v>
      </c>
      <c r="J4" s="55" t="s">
        <v>161</v>
      </c>
      <c r="K4" s="55" t="s">
        <v>259</v>
      </c>
      <c r="L4" s="79" t="s">
        <v>260</v>
      </c>
      <c r="M4" s="55" t="s">
        <v>165</v>
      </c>
    </row>
    <row customHeight="1" ht="15.75">
      <c r="A5" s="55"/>
      <c r="B5" s="55"/>
      <c r="C5" s="79"/>
      <c r="D5" s="55"/>
      <c r="E5" s="79"/>
      <c r="F5" s="55"/>
      <c r="G5" s="55"/>
      <c r="H5" s="55"/>
      <c r="I5" s="55"/>
      <c r="J5" s="55"/>
      <c r="K5" s="55"/>
      <c r="L5" s="79"/>
      <c r="M5" s="55"/>
    </row>
    <row customHeight="1" ht="15.75">
      <c r="A6" s="55"/>
      <c r="B6" s="55"/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55">
        <v>6</v>
      </c>
      <c r="I6" s="55">
        <v>7</v>
      </c>
      <c r="J6" s="55">
        <v>8</v>
      </c>
      <c r="K6" s="55">
        <v>9</v>
      </c>
      <c r="L6" s="55">
        <v>10</v>
      </c>
      <c r="M6" s="55">
        <v>11</v>
      </c>
    </row>
    <row customHeight="1" ht="15.75">
      <c r="A7" s="73" t="s">
        <v>155</v>
      </c>
      <c r="B7" s="73"/>
      <c r="C7" s="75">
        <f t="shared" si="1" ref="C7:C8">SUM(D7:M7)</f>
        <v>0</v>
      </c>
      <c r="D7" s="75">
        <f t="shared" si="0" ref="D7:M7">SUMIF($A:$A,"2??",D:D)</f>
        <v>0</v>
      </c>
      <c r="E7" s="75">
        <f t="shared" si="0"/>
        <v>0</v>
      </c>
      <c r="F7" s="75">
        <f t="shared" si="0"/>
        <v>0</v>
      </c>
      <c r="G7" s="75">
        <f t="shared" si="0"/>
        <v>0</v>
      </c>
      <c r="H7" s="75">
        <f t="shared" si="0"/>
        <v>0</v>
      </c>
      <c r="I7" s="75">
        <f t="shared" si="0"/>
        <v>0</v>
      </c>
      <c r="J7" s="75">
        <f t="shared" si="0"/>
        <v>0</v>
      </c>
      <c r="K7" s="75">
        <f t="shared" si="0"/>
        <v>0</v>
      </c>
      <c r="L7" s="75">
        <f t="shared" si="0"/>
        <v>0</v>
      </c>
      <c r="M7" s="75">
        <f t="shared" si="0"/>
        <v>0</v>
      </c>
    </row>
    <row customHeight="1" ht="15.75">
      <c r="A8" s="80"/>
      <c r="B8" s="80"/>
      <c r="C8" s="75">
        <f t="shared" si="1"/>
        <v>0</v>
      </c>
      <c r="D8" s="74"/>
      <c r="E8" s="74"/>
      <c r="F8" s="74"/>
      <c r="G8" s="74"/>
      <c r="H8" s="74"/>
      <c r="I8" s="74"/>
      <c r="J8" s="74"/>
      <c r="K8" s="74"/>
      <c r="L8" s="74"/>
      <c r="M8" s="74"/>
    </row>
  </sheetData>
  <sheetProtection autoFilter="0" sort="1" insertRows="1" insertColumns="1" deleteRows="1" deleteColumns="1"/>
  <mergeCells count="15">
    <mergeCell ref="A1:M1"/>
    <mergeCell ref="A7:B7"/>
    <mergeCell ref="A4:A6"/>
    <mergeCell ref="B4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dataValidations count="1">
    <dataValidation type="textLength" allowBlank="1" showInputMessage="1" showErrorMessage="1" promptTitle="有效性提示" prompt="文本长度需小于100字" sqref="B8 A8">
      <formula1>0</formula1>
      <formula2>100</formula2>
    </dataValidation>
  </dataValidations>
  <printOptions horizontalCentered="1"/>
  <pageMargins left="0.75" right="0.75" top="1.00" bottom="1.00" header="0.50" footer="0.50"/>
  <pageSetup scale="52" pageOrder="downThenOver" orientation="landscape" blackAndWhite="1"/>
  <headerFooter>
    <evenHeader>&amp;L&amp;C&amp;A&amp;R</evenHeader>
    <evenFooter>&amp;L&amp;CPage &amp;P&amp;R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64A459D-95DC-6479-4B06-D3E62313B859}" mc:Ignorable="x14ac xr xr2 xr3">
  <dimension ref="A1:H26"/>
  <sheetViews>
    <sheetView defaultGridColor="0" colorId="8" topLeftCell="A9" showGridLines="0" workbookViewId="0">
      <selection activeCell="H21" sqref="H21"/>
    </sheetView>
  </sheetViews>
  <sheetFormatPr defaultColWidth="13.8515625" customHeight="1" defaultRowHeight="15.5475"/>
  <cols>
    <col min="1" max="1" style="50" width="19.8515625" customWidth="1"/>
    <col min="2" max="2" style="50" width="7.7109375" customWidth="1"/>
    <col min="3" max="4" style="50" width="14.00390625" customWidth="1"/>
    <col min="5" max="5" style="50" width="16.00390625" customWidth="1"/>
    <col min="6" max="6" style="50" width="7.7109375" customWidth="1"/>
    <col min="7" max="8" style="50" width="14.00390625" customWidth="1"/>
  </cols>
  <sheetData>
    <row customHeight="1" ht="42">
      <c r="A1" s="51" t="s">
        <v>27</v>
      </c>
      <c r="B1" s="51"/>
      <c r="C1" s="51"/>
      <c r="D1" s="51"/>
      <c r="E1" s="51"/>
      <c r="F1" s="51"/>
      <c r="G1" s="51"/>
      <c r="H1" s="51"/>
    </row>
    <row customHeight="1" ht="15.75">
      <c r="A2" s="64"/>
      <c r="B2" s="64"/>
      <c r="C2" s="64"/>
      <c r="D2" s="64"/>
      <c r="E2" s="64"/>
      <c r="F2" s="64"/>
      <c r="G2" s="64"/>
      <c r="H2" s="65" t="s">
        <v>95</v>
      </c>
    </row>
    <row customHeight="1" ht="15.75">
      <c r="A3" s="64"/>
      <c r="B3" s="64"/>
      <c r="C3" s="64"/>
      <c r="D3" s="64"/>
      <c r="E3" s="64"/>
      <c r="F3" s="64"/>
      <c r="G3" s="64"/>
      <c r="H3" s="65" t="s">
        <v>100</v>
      </c>
    </row>
    <row customHeight="1" ht="15.75">
      <c r="A4" s="55" t="s">
        <v>261</v>
      </c>
      <c r="B4" s="55" t="s">
        <v>262</v>
      </c>
      <c r="C4" s="55" t="s">
        <v>263</v>
      </c>
      <c r="D4" s="55" t="s">
        <v>264</v>
      </c>
      <c r="E4" s="55" t="s">
        <v>265</v>
      </c>
      <c r="F4" s="55" t="s">
        <v>262</v>
      </c>
      <c r="G4" s="55" t="s">
        <v>263</v>
      </c>
      <c r="H4" s="55" t="s">
        <v>264</v>
      </c>
    </row>
    <row customHeight="1" ht="15.75">
      <c r="A5" s="66" t="s">
        <v>266</v>
      </c>
      <c r="B5" s="55"/>
      <c r="C5" s="73" t="s">
        <v>267</v>
      </c>
      <c r="D5" s="73" t="s">
        <v>267</v>
      </c>
      <c r="E5" s="69" t="s">
        <v>268</v>
      </c>
      <c r="F5" s="73"/>
      <c r="G5" s="73" t="s">
        <v>267</v>
      </c>
      <c r="H5" s="73" t="s">
        <v>267</v>
      </c>
    </row>
    <row customHeight="1" ht="15.75">
      <c r="A6" s="66" t="s">
        <v>269</v>
      </c>
      <c r="B6" s="55">
        <v>1</v>
      </c>
      <c r="C6" s="73" t="s">
        <v>267</v>
      </c>
      <c r="D6" s="73" t="s">
        <v>267</v>
      </c>
      <c r="E6" s="69" t="s">
        <v>270</v>
      </c>
      <c r="F6" s="73">
        <v>21</v>
      </c>
      <c r="G6" s="74"/>
      <c r="H6" s="74"/>
    </row>
    <row customHeight="1" ht="15.75">
      <c r="A7" s="66" t="s">
        <v>271</v>
      </c>
      <c r="B7" s="55">
        <v>2</v>
      </c>
      <c r="C7" s="74">
        <v>1231886.1</v>
      </c>
      <c r="D7" s="74">
        <v>1179214.12</v>
      </c>
      <c r="E7" s="69" t="s">
        <v>272</v>
      </c>
      <c r="F7" s="73">
        <v>22</v>
      </c>
      <c r="G7" s="74"/>
      <c r="H7" s="74"/>
    </row>
    <row customHeight="1" ht="15.75">
      <c r="A8" s="66" t="s">
        <v>273</v>
      </c>
      <c r="B8" s="55">
        <v>3</v>
      </c>
      <c r="C8" s="74"/>
      <c r="D8" s="74"/>
      <c r="E8" s="69" t="s">
        <v>274</v>
      </c>
      <c r="F8" s="73">
        <v>23</v>
      </c>
      <c r="G8" s="74"/>
      <c r="H8" s="74"/>
    </row>
    <row customHeight="1" ht="15.75">
      <c r="A9" s="66" t="s">
        <v>275</v>
      </c>
      <c r="B9" s="55">
        <v>4</v>
      </c>
      <c r="C9" s="74"/>
      <c r="D9" s="74"/>
      <c r="E9" s="69" t="s">
        <v>276</v>
      </c>
      <c r="F9" s="73">
        <v>24</v>
      </c>
      <c r="G9" s="74">
        <v>1840</v>
      </c>
      <c r="H9" s="74">
        <v>1840</v>
      </c>
    </row>
    <row customHeight="1" ht="15.75">
      <c r="A10" s="66" t="s">
        <v>277</v>
      </c>
      <c r="B10" s="55">
        <v>5</v>
      </c>
      <c r="C10" s="74"/>
      <c r="D10" s="74"/>
      <c r="E10" s="69" t="s">
        <v>278</v>
      </c>
      <c r="F10" s="73">
        <v>25</v>
      </c>
      <c r="G10" s="74">
        <v>23652</v>
      </c>
      <c r="H10" s="74">
        <v>23652</v>
      </c>
    </row>
    <row customHeight="1" ht="15.75">
      <c r="A11" s="66" t="s">
        <v>279</v>
      </c>
      <c r="B11" s="55">
        <v>6</v>
      </c>
      <c r="C11" s="74"/>
      <c r="D11" s="74"/>
      <c r="E11" s="69" t="s">
        <v>280</v>
      </c>
      <c r="F11" s="73">
        <v>26</v>
      </c>
      <c r="G11" s="75">
        <f t="shared" si="0" ref="G11:H11">SUM(G6:G10)</f>
        <v>25492</v>
      </c>
      <c r="H11" s="75">
        <f t="shared" si="0"/>
        <v>25492</v>
      </c>
    </row>
    <row customHeight="1" ht="15.75">
      <c r="A12" s="66" t="s">
        <v>281</v>
      </c>
      <c r="B12" s="55">
        <v>7</v>
      </c>
      <c r="C12" s="74"/>
      <c r="D12" s="74"/>
      <c r="E12" s="69"/>
      <c r="F12" s="73"/>
      <c r="G12" s="76" t="s">
        <v>267</v>
      </c>
      <c r="H12" s="76" t="s">
        <v>267</v>
      </c>
    </row>
    <row customHeight="1" ht="15.75">
      <c r="A13" s="66" t="s">
        <v>282</v>
      </c>
      <c r="B13" s="55">
        <v>8</v>
      </c>
      <c r="C13" s="74"/>
      <c r="D13" s="74"/>
      <c r="E13" s="69" t="s">
        <v>283</v>
      </c>
      <c r="F13" s="73"/>
      <c r="G13" s="77" t="s">
        <v>267</v>
      </c>
      <c r="H13" s="77" t="s">
        <v>267</v>
      </c>
    </row>
    <row customHeight="1" ht="15.75">
      <c r="A14" s="66" t="s">
        <v>284</v>
      </c>
      <c r="B14" s="55">
        <v>9</v>
      </c>
      <c r="C14" s="75">
        <f t="shared" si="1" ref="C14:D14">SUM(C7:C13)</f>
        <v>1231886.1</v>
      </c>
      <c r="D14" s="75">
        <f t="shared" si="1"/>
        <v>1179214.12</v>
      </c>
      <c r="E14" s="69" t="s">
        <v>285</v>
      </c>
      <c r="F14" s="73">
        <v>27</v>
      </c>
      <c r="G14" s="74"/>
      <c r="H14" s="74"/>
    </row>
    <row customHeight="1" ht="15.75">
      <c r="A15" s="66" t="s">
        <v>286</v>
      </c>
      <c r="B15" s="55">
        <v>10</v>
      </c>
      <c r="C15" s="74"/>
      <c r="D15" s="74"/>
      <c r="E15" s="69" t="s">
        <v>287</v>
      </c>
      <c r="F15" s="73">
        <v>28</v>
      </c>
      <c r="G15" s="74"/>
      <c r="H15" s="74"/>
    </row>
    <row customHeight="1" ht="15.75">
      <c r="A16" s="66" t="s">
        <v>288</v>
      </c>
      <c r="B16" s="55">
        <v>11</v>
      </c>
      <c r="C16" s="74"/>
      <c r="D16" s="74"/>
      <c r="E16" s="69" t="s">
        <v>289</v>
      </c>
      <c r="F16" s="73">
        <v>29</v>
      </c>
      <c r="G16" s="74"/>
      <c r="H16" s="74"/>
    </row>
    <row customHeight="1" ht="15.75">
      <c r="A17" s="66" t="s">
        <v>290</v>
      </c>
      <c r="B17" s="55">
        <v>12</v>
      </c>
      <c r="C17" s="74"/>
      <c r="D17" s="74"/>
      <c r="E17" s="69" t="s">
        <v>291</v>
      </c>
      <c r="F17" s="73">
        <v>30</v>
      </c>
      <c r="G17" s="74">
        <v>1206394.1</v>
      </c>
      <c r="H17" s="74">
        <v>1153722.12</v>
      </c>
    </row>
    <row customHeight="1" ht="15.75">
      <c r="A18" s="66" t="s">
        <v>292</v>
      </c>
      <c r="B18" s="55">
        <v>13</v>
      </c>
      <c r="C18" s="74"/>
      <c r="D18" s="74"/>
      <c r="E18" s="69" t="s">
        <v>293</v>
      </c>
      <c r="F18" s="73">
        <v>31</v>
      </c>
      <c r="G18" s="74"/>
      <c r="H18" s="74"/>
    </row>
    <row customHeight="1" ht="15.75">
      <c r="A19" s="66" t="s">
        <v>294</v>
      </c>
      <c r="B19" s="55">
        <v>14</v>
      </c>
      <c r="C19" s="75">
        <f t="shared" si="2" ref="C19:D22">C17-C18</f>
        <v>0</v>
      </c>
      <c r="D19" s="75">
        <f t="shared" si="2"/>
        <v>0</v>
      </c>
      <c r="E19" s="69" t="s">
        <v>295</v>
      </c>
      <c r="F19" s="73">
        <v>32</v>
      </c>
      <c r="G19" s="74"/>
      <c r="H19" s="74"/>
    </row>
    <row customHeight="1" ht="15.75">
      <c r="A20" s="66" t="s">
        <v>296</v>
      </c>
      <c r="B20" s="55">
        <v>15</v>
      </c>
      <c r="C20" s="74"/>
      <c r="D20" s="74"/>
      <c r="E20" s="69" t="s">
        <v>297</v>
      </c>
      <c r="F20" s="73">
        <v>33</v>
      </c>
      <c r="G20" s="74"/>
      <c r="H20" s="74"/>
    </row>
    <row customHeight="1" ht="15.75">
      <c r="A21" s="66" t="s">
        <v>298</v>
      </c>
      <c r="B21" s="55">
        <v>16</v>
      </c>
      <c r="C21" s="74"/>
      <c r="D21" s="74"/>
      <c r="E21" s="69"/>
      <c r="F21" s="73"/>
      <c r="G21" s="78" t="s">
        <v>267</v>
      </c>
      <c r="H21" s="78" t="s">
        <v>267</v>
      </c>
    </row>
    <row customHeight="1" ht="15.75">
      <c r="A22" s="66" t="s">
        <v>299</v>
      </c>
      <c r="B22" s="55">
        <v>17</v>
      </c>
      <c r="C22" s="75">
        <f t="shared" si="2"/>
        <v>0</v>
      </c>
      <c r="D22" s="75">
        <f t="shared" si="2"/>
        <v>0</v>
      </c>
      <c r="E22" s="69" t="s">
        <v>300</v>
      </c>
      <c r="F22" s="73">
        <v>34</v>
      </c>
      <c r="G22" s="75">
        <f t="shared" si="3" ref="G22:H22">SUM(G14:G20)</f>
        <v>1206394.1</v>
      </c>
      <c r="H22" s="75">
        <f t="shared" si="3"/>
        <v>1153722.12</v>
      </c>
    </row>
    <row customHeight="1" ht="15.75">
      <c r="A23" s="66" t="s">
        <v>301</v>
      </c>
      <c r="B23" s="55">
        <v>18</v>
      </c>
      <c r="C23" s="74"/>
      <c r="D23" s="74"/>
      <c r="E23" s="69"/>
      <c r="F23" s="73"/>
      <c r="G23" s="78" t="s">
        <v>267</v>
      </c>
      <c r="H23" s="78" t="s">
        <v>267</v>
      </c>
    </row>
    <row customHeight="1" ht="15.75">
      <c r="A24" s="66" t="s">
        <v>302</v>
      </c>
      <c r="B24" s="55">
        <v>19</v>
      </c>
      <c r="C24" s="74"/>
      <c r="D24" s="74"/>
      <c r="E24" s="69"/>
      <c r="F24" s="73"/>
      <c r="G24" s="78" t="s">
        <v>267</v>
      </c>
      <c r="H24" s="78" t="s">
        <v>267</v>
      </c>
    </row>
    <row customHeight="1" ht="15.75">
      <c r="A25" s="66" t="s">
        <v>40</v>
      </c>
      <c r="B25" s="55"/>
      <c r="C25" s="73" t="s">
        <v>267</v>
      </c>
      <c r="D25" s="73" t="s">
        <v>267</v>
      </c>
      <c r="E25" s="69"/>
      <c r="F25" s="73"/>
      <c r="G25" s="78" t="s">
        <v>267</v>
      </c>
      <c r="H25" s="78" t="s">
        <v>267</v>
      </c>
    </row>
    <row customHeight="1" ht="15.75">
      <c r="A26" s="66" t="s">
        <v>303</v>
      </c>
      <c r="B26" s="55">
        <v>20</v>
      </c>
      <c r="C26" s="75">
        <f t="shared" si="4" ref="C26:D26">SUM(C14,C15,C16,C19,C22,C23,C24)</f>
        <v>1231886.1</v>
      </c>
      <c r="D26" s="75">
        <f t="shared" si="4"/>
        <v>1179214.12</v>
      </c>
      <c r="E26" s="69" t="s">
        <v>304</v>
      </c>
      <c r="F26" s="73">
        <v>35</v>
      </c>
      <c r="G26" s="75">
        <f t="shared" si="5" ref="G26:H26">G22+G11</f>
        <v>1231886.1</v>
      </c>
      <c r="H26" s="75">
        <f t="shared" si="5"/>
        <v>1179214.12</v>
      </c>
    </row>
  </sheetData>
  <sheetProtection autoFilter="0" sort="1" insertRows="1" insertColumns="1" deleteRows="1" deleteColumns="1"/>
  <mergeCells count="1">
    <mergeCell ref="A1:H1"/>
  </mergeCells>
  <dataValidations count="1">
    <dataValidation type="decimal" allowBlank="1" showInputMessage="1" showErrorMessage="1" promptTitle="默认校验" sqref="G6:H11 C7:D24 G14:H20 G22:H22 C26:D26 G26:H26">
      <formula1>-99999999999999</formula1>
      <formula2>99999999999999</formula2>
    </dataValidation>
  </dataValidations>
  <printOptions horizontalCentered="1"/>
  <pageMargins left="0.75" right="0.75" top="1.00" bottom="1.00" header="0.50" footer="0.50"/>
  <pageSetup paperSize="9" pageOrder="downThenOver" orientation="landscape" blackAndWhite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CBCDE0A-D1A3-3CE1-708A-EDAACA7DE58A}" mc:Ignorable="x14ac xr xr2 xr3">
  <dimension ref="A1:C22"/>
  <sheetViews>
    <sheetView defaultGridColor="0" colorId="8" topLeftCell="A1" showGridLines="0" workbookViewId="0">
      <selection activeCell="A1" sqref="A1:C1"/>
    </sheetView>
  </sheetViews>
  <sheetFormatPr defaultColWidth="13.8515625" customHeight="1" defaultRowHeight="15.5475"/>
  <cols>
    <col min="1" max="1" style="50" width="37.8515625" customWidth="1"/>
    <col min="2" max="3" style="50" width="17.00390625" customWidth="1"/>
  </cols>
  <sheetData>
    <row customHeight="1" ht="38.25">
      <c r="A1" s="51" t="s">
        <v>32</v>
      </c>
      <c r="B1" s="51"/>
      <c r="C1" s="51"/>
    </row>
    <row customHeight="1" ht="15.75">
      <c r="A2" s="64"/>
      <c r="B2" s="64"/>
      <c r="C2" s="65" t="s">
        <v>96</v>
      </c>
    </row>
    <row customHeight="1" ht="15.75">
      <c r="A3" s="64"/>
      <c r="B3" s="64"/>
      <c r="C3" s="65" t="s">
        <v>100</v>
      </c>
    </row>
    <row customHeight="1" ht="15.75">
      <c r="A4" s="55" t="s">
        <v>305</v>
      </c>
      <c r="B4" s="55" t="s">
        <v>263</v>
      </c>
      <c r="C4" s="55" t="s">
        <v>306</v>
      </c>
    </row>
    <row customHeight="1" ht="17.25">
      <c r="A5" s="66" t="s">
        <v>269</v>
      </c>
      <c r="B5" s="66"/>
      <c r="C5" s="66"/>
    </row>
    <row customHeight="1" ht="17.25">
      <c r="A6" s="59" t="s">
        <v>307</v>
      </c>
      <c r="B6" s="67"/>
      <c r="C6" s="67"/>
    </row>
    <row customHeight="1" ht="17.25">
      <c r="A7" s="59" t="s">
        <v>308</v>
      </c>
      <c r="B7" s="67"/>
      <c r="C7" s="67"/>
    </row>
    <row customHeight="1" ht="17.25">
      <c r="A8" s="59" t="s">
        <v>309</v>
      </c>
      <c r="B8" s="67"/>
      <c r="C8" s="67"/>
    </row>
    <row customHeight="1" ht="17.25">
      <c r="A9" s="66" t="s">
        <v>284</v>
      </c>
      <c r="B9" s="68">
        <f t="shared" si="0" ref="B9:C9">SUM(B6:B8)</f>
        <v>0</v>
      </c>
      <c r="C9" s="68">
        <f t="shared" si="0"/>
        <v>0</v>
      </c>
    </row>
    <row customHeight="1" ht="17.25">
      <c r="A10" s="66" t="s">
        <v>310</v>
      </c>
      <c r="B10" s="69"/>
      <c r="C10" s="69"/>
    </row>
    <row customHeight="1" ht="17.25">
      <c r="A11" s="59" t="s">
        <v>288</v>
      </c>
      <c r="B11" s="67"/>
      <c r="C11" s="67"/>
    </row>
    <row customHeight="1" ht="17.25">
      <c r="A12" s="59" t="s">
        <v>290</v>
      </c>
      <c r="B12" s="67"/>
      <c r="C12" s="67"/>
    </row>
    <row customHeight="1" ht="17.25">
      <c r="A13" s="70" t="s">
        <v>311</v>
      </c>
      <c r="B13" s="67"/>
      <c r="C13" s="67"/>
    </row>
    <row customHeight="1" ht="17.25">
      <c r="A14" s="70" t="s">
        <v>312</v>
      </c>
      <c r="B14" s="68">
        <f t="shared" si="1" ref="B14:C17">B12-B13</f>
        <v>0</v>
      </c>
      <c r="C14" s="68">
        <f t="shared" si="1"/>
        <v>0</v>
      </c>
    </row>
    <row customHeight="1" ht="17.25">
      <c r="A15" s="59" t="s">
        <v>296</v>
      </c>
      <c r="B15" s="67"/>
      <c r="C15" s="67"/>
    </row>
    <row customHeight="1" ht="17.25">
      <c r="A16" s="70" t="s">
        <v>313</v>
      </c>
      <c r="B16" s="67"/>
      <c r="C16" s="67"/>
    </row>
    <row customHeight="1" ht="17.25">
      <c r="A17" s="70" t="s">
        <v>314</v>
      </c>
      <c r="B17" s="68">
        <f t="shared" si="1"/>
        <v>0</v>
      </c>
      <c r="C17" s="68">
        <f t="shared" si="1"/>
        <v>0</v>
      </c>
    </row>
    <row customHeight="1" ht="17.25">
      <c r="A18" s="59" t="s">
        <v>301</v>
      </c>
      <c r="B18" s="67"/>
      <c r="C18" s="67"/>
    </row>
    <row customHeight="1" ht="17.25">
      <c r="A19" s="66" t="s">
        <v>315</v>
      </c>
      <c r="B19" s="68">
        <f t="shared" si="2" ref="B19:C19">B11+B14+B17+B18</f>
        <v>0</v>
      </c>
      <c r="C19" s="68">
        <f t="shared" si="2"/>
        <v>0</v>
      </c>
    </row>
    <row customHeight="1" ht="17.25">
      <c r="A20" s="71" t="s">
        <v>316</v>
      </c>
      <c r="B20" s="68">
        <f t="shared" si="3" ref="B20:C20">SUM(B9,B19)</f>
        <v>0</v>
      </c>
      <c r="C20" s="68">
        <f t="shared" si="3"/>
        <v>0</v>
      </c>
    </row>
    <row customHeight="1" ht="15.75">
      <c r="A21" s="64"/>
      <c r="B21" s="64"/>
      <c r="C21" s="64"/>
    </row>
    <row customHeight="1" ht="15.75">
      <c r="A22" s="72" t="s">
        <v>317</v>
      </c>
      <c r="B22" s="72"/>
      <c r="C22" s="72"/>
    </row>
  </sheetData>
  <sheetProtection autoFilter="0" sort="1" insertRows="1" insertColumns="1" deleteRows="1" deleteColumns="1"/>
  <mergeCells count="1">
    <mergeCell ref="A1:C1"/>
  </mergeCells>
  <dataValidations count="1">
    <dataValidation type="decimal" allowBlank="1" showInputMessage="1" showErrorMessage="1" promptTitle="默认校验" sqref="B6:C9 B11:C20">
      <formula1>-99999999999999</formula1>
      <formula2>99999999999999</formula2>
    </dataValidation>
  </dataValidations>
  <printOptions horizontalCentered="1"/>
  <pageMargins left="0.75" right="0.75" top="1.00" bottom="1.00" header="0.50" footer="0.50"/>
  <pageSetup pageOrder="downThenOver" orientation="portrait" blackAndWhite="1"/>
  <headerFooter>
    <evenHeader>&amp;L&amp;C&amp;A&amp;R</evenHeader>
    <evenFooter>&amp;L&amp;CPage &amp;P&amp;R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3A74B15-51AA-BD12-DA36-26B6EDC8EA61}" mc:Ignorable="x14ac xr xr2 xr3">
  <dimension ref="A1:I23"/>
  <sheetViews>
    <sheetView defaultGridColor="0" colorId="8" topLeftCell="A1" showGridLines="0" workbookViewId="0">
      <selection activeCell="E15" sqref="E15"/>
    </sheetView>
  </sheetViews>
  <sheetFormatPr defaultColWidth="13.8515625" customHeight="1" defaultRowHeight="15.5475"/>
  <cols>
    <col min="1" max="1" style="50" width="29.421875" customWidth="1"/>
    <col min="2" max="2" style="50" width="5.57421875" customWidth="1"/>
    <col min="3" max="6" style="50" width="14.00390625" customWidth="1"/>
  </cols>
  <sheetData>
    <row customHeight="1" ht="35.25">
      <c r="A1" s="51" t="s">
        <v>36</v>
      </c>
      <c r="B1" s="51"/>
      <c r="C1" s="51"/>
      <c r="D1" s="51"/>
      <c r="E1" s="51"/>
      <c r="F1" s="51"/>
    </row>
    <row customHeight="1" ht="15.75">
      <c r="A2" s="52"/>
      <c r="B2" s="52"/>
      <c r="C2" s="52"/>
      <c r="D2" s="52"/>
      <c r="F2" s="53" t="s">
        <v>99</v>
      </c>
    </row>
    <row customHeight="1" ht="15.75">
      <c r="A3" s="52"/>
      <c r="B3" s="52"/>
      <c r="C3" s="52"/>
      <c r="D3" s="52"/>
      <c r="E3" s="52"/>
      <c r="F3" s="53" t="s">
        <v>318</v>
      </c>
    </row>
    <row customHeight="1" ht="15.75">
      <c r="A4" s="49"/>
      <c r="B4" s="49"/>
      <c r="C4" s="49"/>
      <c r="D4" s="49"/>
      <c r="E4" s="49"/>
      <c r="F4" s="49"/>
    </row>
    <row customHeight="1" ht="15.75">
      <c r="A5" s="54" t="s">
        <v>319</v>
      </c>
      <c r="B5" s="54"/>
      <c r="C5" s="54"/>
      <c r="D5" s="54"/>
      <c r="E5" s="54"/>
      <c r="F5" s="54"/>
    </row>
    <row customHeight="1" ht="15.75">
      <c r="A6" s="55" t="s">
        <v>103</v>
      </c>
      <c r="B6" s="55" t="s">
        <v>262</v>
      </c>
      <c r="C6" s="55" t="s">
        <v>320</v>
      </c>
      <c r="D6" s="55"/>
      <c r="E6" s="55"/>
      <c r="F6" s="55"/>
    </row>
    <row customHeight="1" ht="15.75">
      <c r="A7" s="55"/>
      <c r="B7" s="55"/>
      <c r="C7" s="55" t="s">
        <v>105</v>
      </c>
      <c r="D7" s="55" t="s">
        <v>321</v>
      </c>
      <c r="E7" s="55" t="s">
        <v>322</v>
      </c>
      <c r="F7" s="55" t="s">
        <v>323</v>
      </c>
    </row>
    <row customHeight="1" ht="15.75">
      <c r="A8" s="56" t="s">
        <v>324</v>
      </c>
      <c r="B8" s="55">
        <v>1</v>
      </c>
      <c r="C8" s="57">
        <f t="shared" si="0" ref="C8:C18">SUM(D8:F8)</f>
        <v>0</v>
      </c>
      <c r="D8" s="58"/>
      <c r="E8" s="58"/>
      <c r="F8" s="58"/>
    </row>
    <row customHeight="1" ht="15.75">
      <c r="A9" s="56" t="s">
        <v>325</v>
      </c>
      <c r="B9" s="55">
        <v>2</v>
      </c>
      <c r="C9" s="57">
        <f t="shared" si="0"/>
        <v>7</v>
      </c>
      <c r="D9" s="57">
        <f t="shared" si="1" ref="D9:F9">SUM(D10:D12)</f>
        <v>0</v>
      </c>
      <c r="E9" s="57">
        <f t="shared" si="1"/>
        <v>7</v>
      </c>
      <c r="F9" s="57">
        <f t="shared" si="1"/>
        <v>0</v>
      </c>
    </row>
    <row customHeight="1" ht="15.75">
      <c r="A10" s="59" t="s">
        <v>326</v>
      </c>
      <c r="B10" s="55">
        <v>3</v>
      </c>
      <c r="C10" s="57">
        <f t="shared" si="0"/>
        <v>7</v>
      </c>
      <c r="D10" s="58"/>
      <c r="E10" s="58">
        <v>7</v>
      </c>
      <c r="F10" s="58"/>
    </row>
    <row customHeight="1" ht="15.75">
      <c r="A11" s="59" t="s">
        <v>327</v>
      </c>
      <c r="B11" s="55">
        <v>4</v>
      </c>
      <c r="C11" s="57">
        <f t="shared" si="0"/>
        <v>0</v>
      </c>
      <c r="D11" s="58"/>
      <c r="E11" s="58"/>
      <c r="F11" s="58"/>
    </row>
    <row customHeight="1" ht="15.75">
      <c r="A12" s="59" t="s">
        <v>328</v>
      </c>
      <c r="B12" s="55">
        <v>5</v>
      </c>
      <c r="C12" s="57">
        <f t="shared" si="0"/>
        <v>0</v>
      </c>
      <c r="D12" s="58"/>
      <c r="E12" s="58"/>
      <c r="F12" s="58"/>
    </row>
    <row customHeight="1" ht="15.75">
      <c r="A13" s="56" t="s">
        <v>329</v>
      </c>
      <c r="B13" s="55">
        <v>6</v>
      </c>
      <c r="C13" s="57">
        <f t="shared" si="0"/>
        <v>2</v>
      </c>
      <c r="D13" s="57">
        <f t="shared" si="2" ref="D13:F16">SUM(D14:D15)</f>
        <v>0</v>
      </c>
      <c r="E13" s="57">
        <f t="shared" si="2"/>
        <v>2</v>
      </c>
      <c r="F13" s="57">
        <f t="shared" si="2"/>
        <v>0</v>
      </c>
    </row>
    <row customHeight="1" ht="15.75">
      <c r="A14" s="59" t="s">
        <v>330</v>
      </c>
      <c r="B14" s="55">
        <v>7</v>
      </c>
      <c r="C14" s="57">
        <f t="shared" si="0"/>
        <v>2</v>
      </c>
      <c r="D14" s="58"/>
      <c r="E14" s="58">
        <v>2</v>
      </c>
      <c r="F14" s="58"/>
    </row>
    <row customHeight="1" ht="15.75">
      <c r="A15" s="59" t="s">
        <v>331</v>
      </c>
      <c r="B15" s="55">
        <v>8</v>
      </c>
      <c r="C15" s="57">
        <f t="shared" si="0"/>
        <v>0</v>
      </c>
      <c r="D15" s="58"/>
      <c r="E15" s="58"/>
      <c r="F15" s="58"/>
    </row>
    <row customHeight="1" ht="15.75">
      <c r="A16" s="56" t="s">
        <v>332</v>
      </c>
      <c r="B16" s="55">
        <v>9</v>
      </c>
      <c r="C16" s="57">
        <f t="shared" si="0"/>
        <v>0</v>
      </c>
      <c r="D16" s="57">
        <f t="shared" si="2"/>
        <v>0</v>
      </c>
      <c r="E16" s="57">
        <f t="shared" si="2"/>
        <v>0</v>
      </c>
      <c r="F16" s="57">
        <f t="shared" si="2"/>
        <v>0</v>
      </c>
    </row>
    <row customHeight="1" ht="15.75">
      <c r="A17" s="59" t="s">
        <v>333</v>
      </c>
      <c r="B17" s="55">
        <v>10</v>
      </c>
      <c r="C17" s="57">
        <f t="shared" si="0"/>
        <v>0</v>
      </c>
      <c r="D17" s="58"/>
      <c r="E17" s="58"/>
      <c r="F17" s="58"/>
    </row>
    <row customHeight="1" ht="15.75">
      <c r="A18" s="60" t="s">
        <v>334</v>
      </c>
      <c r="B18" s="61">
        <v>11</v>
      </c>
      <c r="C18" s="57">
        <f t="shared" si="0"/>
        <v>0</v>
      </c>
      <c r="D18" s="62"/>
      <c r="E18" s="62"/>
      <c r="F18" s="62"/>
    </row>
    <row customHeight="1" ht="15.75">
      <c r="A19" s="63" t="s">
        <v>335</v>
      </c>
      <c r="B19" s="63"/>
      <c r="C19" s="63"/>
      <c r="D19" s="63"/>
      <c r="E19" s="63"/>
      <c r="F19" s="63"/>
    </row>
    <row customHeight="1" ht="15.75">
      <c r="A20" s="56" t="s">
        <v>336</v>
      </c>
      <c r="B20" s="55">
        <v>12</v>
      </c>
      <c r="C20" s="58"/>
      <c r="D20" s="58"/>
      <c r="E20" s="58"/>
      <c r="F20" s="58"/>
    </row>
    <row customHeight="1" ht="15.75">
      <c r="A21" s="59" t="s">
        <v>337</v>
      </c>
      <c r="B21" s="55">
        <v>13</v>
      </c>
      <c r="C21" s="58"/>
      <c r="D21" s="58"/>
      <c r="E21" s="58"/>
      <c r="F21" s="58"/>
    </row>
    <row customHeight="1" ht="15.75">
      <c r="A22" s="56" t="s">
        <v>338</v>
      </c>
      <c r="B22" s="55">
        <v>14</v>
      </c>
      <c r="C22" s="58"/>
      <c r="D22" s="58"/>
      <c r="E22" s="58"/>
      <c r="F22" s="58"/>
    </row>
    <row customHeight="1" ht="15.75">
      <c r="A23" s="59" t="s">
        <v>337</v>
      </c>
      <c r="B23" s="55">
        <v>15</v>
      </c>
      <c r="C23" s="58"/>
      <c r="D23" s="58"/>
      <c r="E23" s="58"/>
      <c r="F23" s="58"/>
    </row>
  </sheetData>
  <sheetProtection autoFilter="0" sort="1" insertRows="1" insertColumns="1" deleteRows="1" deleteColumns="1"/>
  <mergeCells count="10">
    <mergeCell ref="A1:F1"/>
    <mergeCell ref="A5:F5"/>
    <mergeCell ref="C6:F6"/>
    <mergeCell ref="A19:F19"/>
    <mergeCell ref="C20:F20"/>
    <mergeCell ref="C21:F21"/>
    <mergeCell ref="C22:F22"/>
    <mergeCell ref="C23:F23"/>
    <mergeCell ref="A6:A7"/>
    <mergeCell ref="B6:B7"/>
  </mergeCells>
  <dataValidations count="1">
    <dataValidation type="decimal" allowBlank="1" showInputMessage="1" showErrorMessage="1" promptTitle="默认校验" sqref="C8:F18 C20:F23">
      <formula1>-99999999999999</formula1>
      <formula2>99999999999999</formula2>
    </dataValidation>
  </dataValidations>
  <pageMargins left="0.75" right="0.75" top="1.00" bottom="1.00" header="0.50" footer="0.50"/>
  <pageSetup paperSize="9" pageOrder="downThenOver" orientation="portrait" blackAndWhite="1"/>
  <headerFooter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FM</vt:lpstr>
      <vt:lpstr>GHML001</vt:lpstr>
      <vt:lpstr>GHJS010</vt:lpstr>
      <vt:lpstr>GHJS011</vt:lpstr>
      <vt:lpstr>GHJS012</vt:lpstr>
      <vt:lpstr>GHFZ020</vt:lpstr>
      <vt:lpstr>GHZC030</vt:lpstr>
      <vt:lpstr>GHFB040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L、Jing</cp:lastModifiedBy>
  <dcterms:created xsi:type="dcterms:W3CDTF">2022-12-22T22:58:00Z</dcterms:created>
  <dcterms:modified xsi:type="dcterms:W3CDTF">2024-12-10T01:56:20Z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EA88B4DF8ABE4562878CF83DEEC5F554</vt:lpwstr>
  </property>
  <property fmtid="{D5CDD505-2E9C-101B-9397-08002B2CF9AE}" pid="3" name="KSOProductBuildVer">
    <vt:lpwstr>2052-12.1.0.19302</vt:lpwstr>
  </property>
</Properties>
</file>